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20115" windowHeight="7500" firstSheet="1" activeTab="1"/>
  </bookViews>
  <sheets>
    <sheet name="Cac don vi gui bao cao T3" sheetId="1" r:id="rId1"/>
    <sheet name="TH ket qua nhiem vu UBND giao" sheetId="8" r:id="rId2"/>
    <sheet name="Ket qua xd cac de an thuoc CTCT" sheetId="9" r:id="rId3"/>
    <sheet name="Cac don vi gui bao cao T3.ok" sheetId="6" r:id="rId4"/>
  </sheets>
  <definedNames>
    <definedName name="_xlnm._FilterDatabase" localSheetId="1" hidden="1">'TH ket qua nhiem vu UBND giao'!$A$4:$I$35</definedName>
  </definedNames>
  <calcPr calcId="144525"/>
</workbook>
</file>

<file path=xl/calcChain.xml><?xml version="1.0" encoding="utf-8"?>
<calcChain xmlns="http://schemas.openxmlformats.org/spreadsheetml/2006/main">
  <c r="D45" i="8" l="1"/>
  <c r="E45" i="8"/>
  <c r="F45" i="8"/>
  <c r="G45" i="8"/>
  <c r="H45" i="8"/>
  <c r="I45" i="8"/>
  <c r="C45" i="8"/>
  <c r="F36" i="9" l="1"/>
  <c r="H40" i="8" l="1"/>
  <c r="G40" i="8" s="1"/>
  <c r="F40" i="8" s="1"/>
  <c r="E40" i="8" s="1"/>
  <c r="D40" i="8" s="1"/>
  <c r="I40" i="8"/>
  <c r="I41" i="8"/>
  <c r="H41" i="8" s="1"/>
  <c r="G41" i="8" s="1"/>
  <c r="F41" i="8" s="1"/>
  <c r="E41" i="8" s="1"/>
  <c r="D41" i="8" s="1"/>
  <c r="H38" i="8"/>
  <c r="G38" i="8" s="1"/>
  <c r="F38" i="8" s="1"/>
  <c r="E38" i="8" s="1"/>
  <c r="D38" i="8" s="1"/>
  <c r="I38" i="8"/>
  <c r="I28" i="8"/>
  <c r="H28" i="8" s="1"/>
  <c r="G28" i="8" s="1"/>
  <c r="F28" i="8" s="1"/>
  <c r="E28" i="8" s="1"/>
  <c r="D28" i="8" s="1"/>
  <c r="C28" i="8" s="1"/>
  <c r="I27" i="8"/>
  <c r="H27" i="8" s="1"/>
  <c r="G27" i="8" s="1"/>
  <c r="F27" i="8" s="1"/>
  <c r="E27" i="8" s="1"/>
  <c r="D27" i="8" s="1"/>
  <c r="I24" i="8"/>
  <c r="H24" i="8" s="1"/>
  <c r="G24" i="8" s="1"/>
  <c r="C31" i="8"/>
  <c r="C32" i="8"/>
  <c r="C33" i="8"/>
  <c r="C34" i="8"/>
  <c r="C35" i="8"/>
  <c r="D21" i="8"/>
  <c r="F7" i="9"/>
  <c r="N7" i="9" s="1"/>
  <c r="F8" i="9"/>
  <c r="N8" i="9" s="1"/>
  <c r="F9" i="9"/>
  <c r="N9" i="9" s="1"/>
  <c r="F10" i="9"/>
  <c r="N10" i="9" s="1"/>
  <c r="F11" i="9"/>
  <c r="N11" i="9" s="1"/>
  <c r="F12" i="9"/>
  <c r="N12" i="9" s="1"/>
  <c r="F13" i="9"/>
  <c r="N13" i="9" s="1"/>
  <c r="F14" i="9"/>
  <c r="N14" i="9" s="1"/>
  <c r="F15" i="9"/>
  <c r="N15" i="9" s="1"/>
  <c r="F16" i="9"/>
  <c r="N16" i="9" s="1"/>
  <c r="F17" i="9"/>
  <c r="N17" i="9" s="1"/>
  <c r="F18" i="9"/>
  <c r="N18" i="9" s="1"/>
  <c r="F19" i="9"/>
  <c r="N19" i="9" s="1"/>
  <c r="F20" i="9"/>
  <c r="N20" i="9" s="1"/>
  <c r="F21" i="9"/>
  <c r="N21" i="9" s="1"/>
  <c r="F22" i="9"/>
  <c r="N22" i="9" s="1"/>
  <c r="F23" i="9"/>
  <c r="N23" i="9" s="1"/>
  <c r="F24" i="9"/>
  <c r="N24" i="9" s="1"/>
  <c r="F25" i="9"/>
  <c r="N25" i="9" s="1"/>
  <c r="F26" i="9"/>
  <c r="N26" i="9" s="1"/>
  <c r="F27" i="9"/>
  <c r="N27" i="9" s="1"/>
  <c r="F28" i="9"/>
  <c r="N28" i="9" s="1"/>
  <c r="F29" i="9"/>
  <c r="N29" i="9" s="1"/>
  <c r="F30" i="9"/>
  <c r="N30" i="9" s="1"/>
  <c r="F31" i="9"/>
  <c r="N31" i="9" s="1"/>
  <c r="F32" i="9"/>
  <c r="N32" i="9" s="1"/>
  <c r="F33" i="9"/>
  <c r="N33" i="9" s="1"/>
  <c r="F34" i="9"/>
  <c r="N34" i="9" s="1"/>
  <c r="F35" i="9"/>
  <c r="N35" i="9" s="1"/>
  <c r="F6" i="9"/>
  <c r="N36" i="9" s="1"/>
  <c r="F37" i="9"/>
  <c r="N37" i="9" s="1"/>
  <c r="F38" i="9"/>
  <c r="N38" i="9" s="1"/>
  <c r="F39" i="9"/>
  <c r="N39" i="9" s="1"/>
  <c r="F40" i="9"/>
  <c r="N40" i="9" s="1"/>
  <c r="F41" i="9"/>
  <c r="N41" i="9" s="1"/>
  <c r="F42" i="9"/>
  <c r="N42" i="9" s="1"/>
  <c r="F43" i="9"/>
  <c r="N43" i="9" s="1"/>
  <c r="N6" i="9" l="1"/>
  <c r="C26" i="8"/>
  <c r="C41" i="8" l="1"/>
  <c r="C42" i="8"/>
  <c r="C43" i="8"/>
  <c r="C44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7" i="8"/>
  <c r="C29" i="8"/>
  <c r="C30" i="8"/>
  <c r="C36" i="8"/>
  <c r="C37" i="8"/>
  <c r="C38" i="8"/>
  <c r="C40" i="8"/>
  <c r="C7" i="8"/>
  <c r="C8" i="8"/>
  <c r="F42" i="6" l="1"/>
  <c r="D41" i="6"/>
  <c r="I39" i="6" l="1"/>
  <c r="H39" i="6"/>
  <c r="D39" i="6"/>
  <c r="E39" i="6"/>
  <c r="F39" i="6"/>
  <c r="G39" i="6"/>
  <c r="H5" i="6"/>
  <c r="H6" i="6"/>
  <c r="H8" i="6"/>
  <c r="H9" i="6"/>
  <c r="H10" i="6"/>
  <c r="H12" i="6"/>
  <c r="H13" i="6"/>
  <c r="H15" i="6"/>
  <c r="H16" i="6"/>
  <c r="H17" i="6"/>
  <c r="H18" i="6"/>
  <c r="H19" i="6"/>
  <c r="H20" i="6"/>
  <c r="H21" i="6"/>
  <c r="H22" i="6"/>
  <c r="H24" i="6"/>
  <c r="H26" i="6"/>
  <c r="H28" i="6"/>
  <c r="H29" i="6"/>
  <c r="H30" i="6"/>
  <c r="C39" i="1"/>
  <c r="D39" i="1" l="1"/>
  <c r="C4" i="6" l="1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21" i="6"/>
  <c r="C39" i="6" l="1"/>
</calcChain>
</file>

<file path=xl/sharedStrings.xml><?xml version="1.0" encoding="utf-8"?>
<sst xmlns="http://schemas.openxmlformats.org/spreadsheetml/2006/main" count="238" uniqueCount="88">
  <si>
    <t>DANH SÁCH THEO DÕI GỬI BÁO CÁO</t>
  </si>
  <si>
    <t>TT</t>
  </si>
  <si>
    <t>Đơn vị</t>
  </si>
  <si>
    <t>Gửi báo cáo</t>
  </si>
  <si>
    <t>Ghi chú</t>
  </si>
  <si>
    <t xml:space="preserve">Có </t>
  </si>
  <si>
    <t>Không</t>
  </si>
  <si>
    <t>Bộ Chỉ huy Quân sự tỉnh</t>
  </si>
  <si>
    <t>Công an tỉnh</t>
  </si>
  <si>
    <t>Sở Tài chính</t>
  </si>
  <si>
    <t>Sở Kế hoạch và Đầu tư</t>
  </si>
  <si>
    <t>Sở Công Thương</t>
  </si>
  <si>
    <t>Sở Nông nghiệp và PTNT</t>
  </si>
  <si>
    <t>Sở Giáo dục và Đào tạo</t>
  </si>
  <si>
    <t>Sở Y tế</t>
  </si>
  <si>
    <t>Ban Dân tộc tỉnh</t>
  </si>
  <si>
    <t>Sở Tư pháp</t>
  </si>
  <si>
    <t>Sở Thông tin và Truyền thông</t>
  </si>
  <si>
    <t>Sở Văn hóa, Thể thao và Du lịch</t>
  </si>
  <si>
    <t>Sở Khoa học và Công nghệ</t>
  </si>
  <si>
    <t>Sở Nội vụ</t>
  </si>
  <si>
    <t>Sở Giao thông vận tải</t>
  </si>
  <si>
    <t xml:space="preserve">Sở Xây dựng </t>
  </si>
  <si>
    <t>Thanh tra tỉnh</t>
  </si>
  <si>
    <t>Sở Tài nguyên và Môi trường</t>
  </si>
  <si>
    <t>Ban QL các khu công nghiệp</t>
  </si>
  <si>
    <t>Cục Thuế tỉnh</t>
  </si>
  <si>
    <t>UBND huyện Đắk Song</t>
  </si>
  <si>
    <t>UBND huyện Krông Nô</t>
  </si>
  <si>
    <t>UBND huyện Cư Jút</t>
  </si>
  <si>
    <t>UBND huyện Tuy Đức</t>
  </si>
  <si>
    <t>UBND thành phố Gia Nghĩa</t>
  </si>
  <si>
    <t>UBND huyện Đắk Mil</t>
  </si>
  <si>
    <t>UBND huyện Đắk R’lấp</t>
  </si>
  <si>
    <t>UBND huyện Đắk Glong</t>
  </si>
  <si>
    <t xml:space="preserve">Cục Thống kê </t>
  </si>
  <si>
    <t>Ngân hàng Nhà nước Chi nhánh Đắk Nông</t>
  </si>
  <si>
    <t>Kho bạc Nhà nước tỉnh;</t>
  </si>
  <si>
    <t>Đài phát thanh và Truyền hình tỉnh;</t>
  </si>
  <si>
    <t>Bảo hiểm xã hội tỉnh Đắk Nông</t>
  </si>
  <si>
    <t>Bộ chỉ huy bộ đội biên phòng tỉnh</t>
  </si>
  <si>
    <t>Tổng cộng</t>
  </si>
  <si>
    <t>Nội dung nhiệm vụ chưa hoàn thành</t>
  </si>
  <si>
    <t>Đã hoàn thành</t>
  </si>
  <si>
    <t>quá hạn</t>
  </si>
  <si>
    <t>Cơ quan được giao</t>
  </si>
  <si>
    <t>Tổng số nhiệm vụ được giao</t>
  </si>
  <si>
    <t>Đúng hạn</t>
  </si>
  <si>
    <t>Trong hạn</t>
  </si>
  <si>
    <t>Quá hạn</t>
  </si>
  <si>
    <t>Có báo cáo</t>
  </si>
  <si>
    <t>Không báo cáo</t>
  </si>
  <si>
    <t xml:space="preserve">Sở Lao động - Thương binh và Xã hội </t>
  </si>
  <si>
    <t xml:space="preserve">x </t>
  </si>
  <si>
    <t>Tình hình
thực hiện gửi báo cáo theo yêu cầu tại Công văn số 1148/UBND-KTTH ngày 15/3/2021 của UBND tỉnh</t>
  </si>
  <si>
    <t>x</t>
  </si>
  <si>
    <t>STT</t>
  </si>
  <si>
    <t>Cơ quan, đơn vị</t>
  </si>
  <si>
    <t>Nhiệm vụ giao tại văn bản không mật</t>
  </si>
  <si>
    <t>Nhiệm vụ giao tại văn bản mật</t>
  </si>
  <si>
    <t>Số nhiệm vụ đã hoàn thành</t>
  </si>
  <si>
    <t>Số nhiệm vụ chưa hoàn thành</t>
  </si>
  <si>
    <t>(3) = (4)+(5)</t>
  </si>
  <si>
    <t>Cục Hải quan Đắk Lắk</t>
  </si>
  <si>
    <t xml:space="preserve">Ban QLDA giao thông, dân dụng, công nghiệp </t>
  </si>
  <si>
    <t>Ban Quản lý Công viên địa chất Đắk Nông</t>
  </si>
  <si>
    <t>Biểu mẫu số 4. 2</t>
  </si>
  <si>
    <t>Cơ quan, đơn vị chủ trì</t>
  </si>
  <si>
    <t>Số xin lùi/ rút khỏi CTCT</t>
  </si>
  <si>
    <t>Số phải trình</t>
  </si>
  <si>
    <t>Theo cấp trình</t>
  </si>
  <si>
    <t>Số đã trình</t>
  </si>
  <si>
    <t>Số chưa trình</t>
  </si>
  <si>
    <t>(6) = (3)+(4)-(5)</t>
  </si>
  <si>
    <t>HĐND tỉnh</t>
  </si>
  <si>
    <t>UBND tỉnh</t>
  </si>
  <si>
    <t>(14) = ((9)+(10))/(6)</t>
  </si>
  <si>
    <t>Tỷ lệ đã trình 
so với số phải trình</t>
  </si>
  <si>
    <t>Tổng số
 đề án,
văn bản 
giao đầu năm</t>
  </si>
  <si>
    <t>Quá
 hạn</t>
  </si>
  <si>
    <t>Số đã
ban 
hành</t>
  </si>
  <si>
    <t>Số 
giao 
bổ sung</t>
  </si>
  <si>
    <t>TỔNG HỢP KẾT QUẢ XÂY DỰNG, TRÌNH CÁC ĐỀ ÁN, VĂN BẢN TRONG CHƯƠNG TRÌNH BAN HÀNH
VĂN BẢN QUY PHẠM PHÁP LUẬT CỦA HĐND, UBND TỈNH (Kỳ báo cáo: 6 tháng)</t>
  </si>
  <si>
    <t>Đài phát thanh và Truyền hình tỉnh</t>
  </si>
  <si>
    <t>Kho bạc Nhà nước tỉnh</t>
  </si>
  <si>
    <t>Phụ lục 1</t>
  </si>
  <si>
    <t>Tổng:</t>
  </si>
  <si>
    <r>
      <t xml:space="preserve">I. TỔNG HỢP KẾT QUẢ THỰC HIỆN NHIỆM VỤ DO UBND TỈNH, CHỦ TỊCH UBND TỈNH GIAO
06 THÁNG ĐẦU NĂM 2021
</t>
    </r>
    <r>
      <rPr>
        <i/>
        <sz val="14"/>
        <color rgb="FF000000"/>
        <rFont val="Times New Roman"/>
        <family val="1"/>
      </rPr>
      <t>(Kèm theo Báo cáo số         /BC-UBND ngày     tháng    năm 2021 của UBND tỉnh Đắk Nông)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</si>
</sst>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7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3"/>
      <color theme="1"/>
      <name val="Times New Roman"/>
      <family val="1"/>
    </font>
    <font>
      <sz val="13"/>
      <color rgb="FFFF0000"/>
      <name val="Times New Roman"/>
      <family val="1"/>
    </font>
    <font>
      <sz val="13"/>
      <name val="Times New Roman"/>
      <family val="1"/>
    </font>
    <font>
      <sz val="13"/>
      <color indexed="8"/>
      <name val="Times New Roman"/>
      <family val="1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sz val="13"/>
      <color rgb="FF0070C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3"/>
      <color rgb="FF000000"/>
      <name val="Times New Roman"/>
      <family val="1"/>
    </font>
    <font>
      <sz val="12"/>
      <color rgb="FF0070C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i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0" xfId="0" applyFont="1"/>
    <xf numFmtId="0" fontId="4" fillId="0" borderId="2" xfId="0" applyFont="1" applyBorder="1" applyAlignment="1">
      <alignment horizontal="left" vertical="center" wrapText="1"/>
    </xf>
    <xf numFmtId="0" fontId="4" fillId="0" borderId="0" xfId="0" applyFont="1"/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9" fontId="12" fillId="2" borderId="2" xfId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7" fontId="10" fillId="0" borderId="2" xfId="2" applyNumberFormat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28" workbookViewId="0">
      <selection activeCell="E41" sqref="E41"/>
    </sheetView>
  </sheetViews>
  <sheetFormatPr defaultRowHeight="17.25" x14ac:dyDescent="0.3"/>
  <cols>
    <col min="2" max="2" width="45.140625" style="11" customWidth="1"/>
    <col min="3" max="3" width="9.5703125" customWidth="1"/>
    <col min="4" max="4" width="9.140625" customWidth="1"/>
    <col min="5" max="5" width="25.5703125" customWidth="1"/>
  </cols>
  <sheetData>
    <row r="1" spans="1:5" ht="42.75" customHeight="1" x14ac:dyDescent="0.25">
      <c r="A1" s="53" t="s">
        <v>0</v>
      </c>
      <c r="B1" s="53"/>
      <c r="C1" s="53"/>
      <c r="D1" s="53"/>
      <c r="E1" s="53"/>
    </row>
    <row r="2" spans="1:5" ht="16.5" x14ac:dyDescent="0.25">
      <c r="A2" s="52" t="s">
        <v>1</v>
      </c>
      <c r="B2" s="52" t="s">
        <v>2</v>
      </c>
      <c r="C2" s="52" t="s">
        <v>3</v>
      </c>
      <c r="D2" s="52"/>
      <c r="E2" s="52" t="s">
        <v>4</v>
      </c>
    </row>
    <row r="3" spans="1:5" ht="16.5" x14ac:dyDescent="0.25">
      <c r="A3" s="52"/>
      <c r="B3" s="52"/>
      <c r="C3" s="3" t="s">
        <v>5</v>
      </c>
      <c r="D3" s="3" t="s">
        <v>6</v>
      </c>
      <c r="E3" s="52"/>
    </row>
    <row r="4" spans="1:5" ht="16.5" x14ac:dyDescent="0.25">
      <c r="A4" s="4">
        <v>1</v>
      </c>
      <c r="B4" s="5" t="s">
        <v>7</v>
      </c>
      <c r="C4" s="20"/>
      <c r="D4" s="20"/>
      <c r="E4" s="4"/>
    </row>
    <row r="5" spans="1:5" ht="16.5" x14ac:dyDescent="0.25">
      <c r="A5" s="4">
        <v>2</v>
      </c>
      <c r="B5" s="6" t="s">
        <v>9</v>
      </c>
      <c r="C5" s="20" t="s">
        <v>53</v>
      </c>
      <c r="D5" s="20"/>
      <c r="E5" s="4"/>
    </row>
    <row r="6" spans="1:5" ht="16.5" x14ac:dyDescent="0.25">
      <c r="A6" s="4">
        <v>3</v>
      </c>
      <c r="B6" s="6" t="s">
        <v>10</v>
      </c>
      <c r="C6" s="23" t="s">
        <v>53</v>
      </c>
      <c r="D6" s="20"/>
      <c r="E6" s="4"/>
    </row>
    <row r="7" spans="1:5" ht="16.5" x14ac:dyDescent="0.25">
      <c r="A7" s="4">
        <v>4</v>
      </c>
      <c r="B7" s="5" t="s">
        <v>11</v>
      </c>
      <c r="C7" s="20"/>
      <c r="D7" s="20"/>
      <c r="E7" s="4"/>
    </row>
    <row r="8" spans="1:5" ht="16.5" x14ac:dyDescent="0.25">
      <c r="A8" s="4">
        <v>5</v>
      </c>
      <c r="B8" s="6" t="s">
        <v>12</v>
      </c>
      <c r="C8" s="20" t="s">
        <v>53</v>
      </c>
      <c r="D8" s="20"/>
      <c r="E8" s="4"/>
    </row>
    <row r="9" spans="1:5" ht="16.5" x14ac:dyDescent="0.25">
      <c r="A9" s="4">
        <v>6</v>
      </c>
      <c r="B9" s="6" t="s">
        <v>13</v>
      </c>
      <c r="C9" s="20" t="s">
        <v>53</v>
      </c>
      <c r="D9" s="20"/>
      <c r="E9" s="4"/>
    </row>
    <row r="10" spans="1:5" ht="16.5" x14ac:dyDescent="0.25">
      <c r="A10" s="4">
        <v>7</v>
      </c>
      <c r="B10" s="6" t="s">
        <v>14</v>
      </c>
      <c r="C10" s="20" t="s">
        <v>53</v>
      </c>
      <c r="D10" s="20"/>
      <c r="E10" s="4"/>
    </row>
    <row r="11" spans="1:5" ht="16.5" x14ac:dyDescent="0.25">
      <c r="A11" s="4">
        <v>8</v>
      </c>
      <c r="B11" s="5" t="s">
        <v>15</v>
      </c>
      <c r="C11" s="20"/>
      <c r="D11" s="20"/>
      <c r="E11" s="4"/>
    </row>
    <row r="12" spans="1:5" ht="16.5" x14ac:dyDescent="0.25">
      <c r="A12" s="4">
        <v>9</v>
      </c>
      <c r="B12" s="6" t="s">
        <v>16</v>
      </c>
      <c r="C12" s="20" t="s">
        <v>53</v>
      </c>
      <c r="D12" s="20"/>
      <c r="E12" s="4"/>
    </row>
    <row r="13" spans="1:5" ht="16.5" x14ac:dyDescent="0.25">
      <c r="A13" s="4">
        <v>10</v>
      </c>
      <c r="B13" s="6" t="s">
        <v>17</v>
      </c>
      <c r="C13" s="20" t="s">
        <v>53</v>
      </c>
      <c r="D13" s="20"/>
      <c r="E13" s="4"/>
    </row>
    <row r="14" spans="1:5" ht="16.5" x14ac:dyDescent="0.25">
      <c r="A14" s="4">
        <v>11</v>
      </c>
      <c r="B14" s="5" t="s">
        <v>18</v>
      </c>
      <c r="C14" s="20"/>
      <c r="D14" s="20"/>
      <c r="E14" s="4"/>
    </row>
    <row r="15" spans="1:5" ht="16.5" x14ac:dyDescent="0.25">
      <c r="A15" s="4">
        <v>12</v>
      </c>
      <c r="B15" s="6" t="s">
        <v>19</v>
      </c>
      <c r="C15" s="20" t="s">
        <v>53</v>
      </c>
      <c r="D15" s="20"/>
      <c r="E15" s="4"/>
    </row>
    <row r="16" spans="1:5" ht="16.5" x14ac:dyDescent="0.25">
      <c r="A16" s="4">
        <v>13</v>
      </c>
      <c r="B16" s="6" t="s">
        <v>20</v>
      </c>
      <c r="C16" s="20" t="s">
        <v>53</v>
      </c>
      <c r="D16" s="20"/>
      <c r="E16" s="4"/>
    </row>
    <row r="17" spans="1:5" ht="16.5" x14ac:dyDescent="0.25">
      <c r="A17" s="4">
        <v>14</v>
      </c>
      <c r="B17" s="6" t="s">
        <v>52</v>
      </c>
      <c r="C17" s="20" t="s">
        <v>53</v>
      </c>
      <c r="D17" s="20"/>
      <c r="E17" s="4"/>
    </row>
    <row r="18" spans="1:5" ht="16.5" x14ac:dyDescent="0.25">
      <c r="A18" s="4">
        <v>15</v>
      </c>
      <c r="B18" s="6" t="s">
        <v>21</v>
      </c>
      <c r="C18" s="20" t="s">
        <v>53</v>
      </c>
      <c r="D18" s="20"/>
      <c r="E18" s="4"/>
    </row>
    <row r="19" spans="1:5" ht="16.5" x14ac:dyDescent="0.25">
      <c r="A19" s="4">
        <v>16</v>
      </c>
      <c r="B19" s="6" t="s">
        <v>22</v>
      </c>
      <c r="C19" s="20" t="s">
        <v>53</v>
      </c>
      <c r="D19" s="20"/>
      <c r="E19" s="4"/>
    </row>
    <row r="20" spans="1:5" ht="16.5" x14ac:dyDescent="0.25">
      <c r="A20" s="4">
        <v>17</v>
      </c>
      <c r="B20" s="6" t="s">
        <v>23</v>
      </c>
      <c r="C20" s="20" t="s">
        <v>53</v>
      </c>
      <c r="D20" s="20"/>
      <c r="E20" s="4"/>
    </row>
    <row r="21" spans="1:5" ht="16.5" x14ac:dyDescent="0.25">
      <c r="A21" s="4">
        <v>18</v>
      </c>
      <c r="B21" s="6" t="s">
        <v>24</v>
      </c>
      <c r="C21" s="20" t="s">
        <v>53</v>
      </c>
      <c r="D21" s="20"/>
      <c r="E21" s="4"/>
    </row>
    <row r="22" spans="1:5" ht="16.5" x14ac:dyDescent="0.25">
      <c r="A22" s="4">
        <v>19</v>
      </c>
      <c r="B22" s="6" t="s">
        <v>25</v>
      </c>
      <c r="C22" s="20" t="s">
        <v>53</v>
      </c>
      <c r="D22" s="20"/>
      <c r="E22" s="4"/>
    </row>
    <row r="23" spans="1:5" ht="16.5" x14ac:dyDescent="0.25">
      <c r="A23" s="4">
        <v>20</v>
      </c>
      <c r="B23" s="5" t="s">
        <v>26</v>
      </c>
      <c r="C23" s="20"/>
      <c r="D23" s="20"/>
      <c r="E23" s="4"/>
    </row>
    <row r="24" spans="1:5" ht="16.5" x14ac:dyDescent="0.25">
      <c r="A24" s="4">
        <v>21</v>
      </c>
      <c r="B24" s="5" t="s">
        <v>27</v>
      </c>
      <c r="C24" s="20" t="s">
        <v>53</v>
      </c>
      <c r="D24" s="20"/>
      <c r="E24" s="4"/>
    </row>
    <row r="25" spans="1:5" ht="16.5" x14ac:dyDescent="0.25">
      <c r="A25" s="4">
        <v>22</v>
      </c>
      <c r="B25" s="5" t="s">
        <v>28</v>
      </c>
      <c r="C25" s="20"/>
      <c r="D25" s="20"/>
      <c r="E25" s="4"/>
    </row>
    <row r="26" spans="1:5" ht="16.5" x14ac:dyDescent="0.25">
      <c r="A26" s="4">
        <v>23</v>
      </c>
      <c r="B26" s="5" t="s">
        <v>29</v>
      </c>
      <c r="C26" s="20" t="s">
        <v>53</v>
      </c>
      <c r="D26" s="20"/>
      <c r="E26" s="4"/>
    </row>
    <row r="27" spans="1:5" ht="16.5" x14ac:dyDescent="0.25">
      <c r="A27" s="4">
        <v>24</v>
      </c>
      <c r="B27" s="5" t="s">
        <v>30</v>
      </c>
      <c r="C27" s="20"/>
      <c r="D27" s="20"/>
      <c r="E27" s="4"/>
    </row>
    <row r="28" spans="1:5" ht="16.5" x14ac:dyDescent="0.25">
      <c r="A28" s="4">
        <v>25</v>
      </c>
      <c r="B28" s="5" t="s">
        <v>8</v>
      </c>
      <c r="C28" s="20" t="s">
        <v>53</v>
      </c>
      <c r="D28" s="20"/>
      <c r="E28" s="4"/>
    </row>
    <row r="29" spans="1:5" ht="16.5" x14ac:dyDescent="0.25">
      <c r="A29" s="4">
        <v>26</v>
      </c>
      <c r="B29" s="5" t="s">
        <v>31</v>
      </c>
      <c r="C29" s="20" t="s">
        <v>53</v>
      </c>
      <c r="D29" s="20"/>
      <c r="E29" s="4"/>
    </row>
    <row r="30" spans="1:5" ht="16.5" x14ac:dyDescent="0.25">
      <c r="A30" s="4">
        <v>27</v>
      </c>
      <c r="B30" s="5" t="s">
        <v>32</v>
      </c>
      <c r="C30" s="20" t="s">
        <v>53</v>
      </c>
      <c r="D30" s="20"/>
      <c r="E30" s="4"/>
    </row>
    <row r="31" spans="1:5" ht="16.5" x14ac:dyDescent="0.25">
      <c r="A31" s="4">
        <v>28</v>
      </c>
      <c r="B31" s="5" t="s">
        <v>33</v>
      </c>
      <c r="C31" s="20"/>
      <c r="D31" s="20"/>
      <c r="E31" s="4"/>
    </row>
    <row r="32" spans="1:5" ht="16.5" x14ac:dyDescent="0.25">
      <c r="A32" s="4">
        <v>29</v>
      </c>
      <c r="B32" s="5" t="s">
        <v>34</v>
      </c>
      <c r="D32" s="20"/>
      <c r="E32" s="4"/>
    </row>
    <row r="33" spans="1:5" ht="18" customHeight="1" x14ac:dyDescent="0.25">
      <c r="A33" s="4">
        <v>30</v>
      </c>
      <c r="B33" s="7" t="s">
        <v>36</v>
      </c>
      <c r="C33" s="22"/>
      <c r="D33" s="20"/>
      <c r="E33" s="2"/>
    </row>
    <row r="34" spans="1:5" ht="16.5" x14ac:dyDescent="0.25">
      <c r="A34" s="4">
        <v>31</v>
      </c>
      <c r="B34" s="7" t="s">
        <v>37</v>
      </c>
      <c r="C34" s="22"/>
      <c r="D34" s="20"/>
      <c r="E34" s="2"/>
    </row>
    <row r="35" spans="1:5" ht="16.5" x14ac:dyDescent="0.25">
      <c r="A35" s="4">
        <v>32</v>
      </c>
      <c r="B35" s="8" t="s">
        <v>38</v>
      </c>
      <c r="C35" s="22"/>
      <c r="D35" s="20"/>
      <c r="E35" s="2"/>
    </row>
    <row r="36" spans="1:5" ht="16.5" x14ac:dyDescent="0.25">
      <c r="A36" s="4">
        <v>33</v>
      </c>
      <c r="B36" s="9" t="s">
        <v>39</v>
      </c>
      <c r="C36" s="22"/>
      <c r="D36" s="20"/>
      <c r="E36" s="2"/>
    </row>
    <row r="37" spans="1:5" ht="16.5" x14ac:dyDescent="0.25">
      <c r="A37" s="4">
        <v>34</v>
      </c>
      <c r="B37" s="12" t="s">
        <v>35</v>
      </c>
      <c r="C37" s="22"/>
      <c r="D37" s="20"/>
      <c r="E37" s="2"/>
    </row>
    <row r="38" spans="1:5" ht="16.5" x14ac:dyDescent="0.25">
      <c r="A38" s="4">
        <v>35</v>
      </c>
      <c r="B38" s="10" t="s">
        <v>40</v>
      </c>
      <c r="C38" s="22"/>
      <c r="D38" s="20"/>
      <c r="E38" s="2"/>
    </row>
    <row r="39" spans="1:5" ht="18.75" x14ac:dyDescent="0.25">
      <c r="A39" s="1"/>
      <c r="B39" s="1" t="s">
        <v>41</v>
      </c>
      <c r="C39" s="1">
        <f>COUNTIF(C4:D38,"*")</f>
        <v>20</v>
      </c>
      <c r="D39" s="1">
        <f>COUNTIF(D4:E38, "X")</f>
        <v>0</v>
      </c>
      <c r="E39" s="1"/>
    </row>
  </sheetData>
  <mergeCells count="5">
    <mergeCell ref="A2:A3"/>
    <mergeCell ref="B2:B3"/>
    <mergeCell ref="C2:D2"/>
    <mergeCell ref="E2:E3"/>
    <mergeCell ref="A1:E1"/>
  </mergeCells>
  <pageMargins left="0.2" right="0.2" top="0.49" bottom="0.4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28" workbookViewId="0">
      <selection activeCell="K5" sqref="K5"/>
    </sheetView>
  </sheetViews>
  <sheetFormatPr defaultRowHeight="15" x14ac:dyDescent="0.25"/>
  <cols>
    <col min="1" max="1" width="6.5703125" customWidth="1"/>
    <col min="2" max="2" width="46.140625" customWidth="1"/>
    <col min="3" max="3" width="15.85546875" customWidth="1"/>
    <col min="4" max="4" width="16.85546875" customWidth="1"/>
    <col min="5" max="5" width="12.5703125" customWidth="1"/>
    <col min="6" max="6" width="12.42578125" customWidth="1"/>
    <col min="7" max="7" width="8.42578125" customWidth="1"/>
    <col min="8" max="8" width="11" customWidth="1"/>
    <col min="9" max="9" width="12.42578125" customWidth="1"/>
  </cols>
  <sheetData>
    <row r="1" spans="1:9" ht="25.5" customHeight="1" x14ac:dyDescent="0.25">
      <c r="A1" s="56" t="s">
        <v>85</v>
      </c>
      <c r="B1" s="56"/>
      <c r="C1" s="56"/>
      <c r="D1" s="56"/>
      <c r="E1" s="56"/>
      <c r="F1" s="56"/>
      <c r="G1" s="56"/>
      <c r="H1" s="56"/>
      <c r="I1" s="56"/>
    </row>
    <row r="2" spans="1:9" ht="63.75" customHeight="1" x14ac:dyDescent="0.25">
      <c r="A2" s="66" t="s">
        <v>87</v>
      </c>
      <c r="B2" s="55"/>
      <c r="C2" s="55"/>
      <c r="D2" s="55"/>
      <c r="E2" s="55"/>
      <c r="F2" s="55"/>
      <c r="G2" s="55"/>
      <c r="H2" s="55"/>
      <c r="I2" s="55"/>
    </row>
    <row r="4" spans="1:9" ht="60" customHeight="1" x14ac:dyDescent="0.25">
      <c r="A4" s="54" t="s">
        <v>56</v>
      </c>
      <c r="B4" s="54" t="s">
        <v>57</v>
      </c>
      <c r="C4" s="54" t="s">
        <v>46</v>
      </c>
      <c r="D4" s="54" t="s">
        <v>58</v>
      </c>
      <c r="E4" s="54" t="s">
        <v>59</v>
      </c>
      <c r="F4" s="54" t="s">
        <v>60</v>
      </c>
      <c r="G4" s="54"/>
      <c r="H4" s="54" t="s">
        <v>61</v>
      </c>
      <c r="I4" s="54"/>
    </row>
    <row r="5" spans="1:9" ht="60" customHeight="1" x14ac:dyDescent="0.25">
      <c r="A5" s="54"/>
      <c r="B5" s="54"/>
      <c r="C5" s="54"/>
      <c r="D5" s="54"/>
      <c r="E5" s="54"/>
      <c r="F5" s="27" t="s">
        <v>47</v>
      </c>
      <c r="G5" s="27" t="s">
        <v>49</v>
      </c>
      <c r="H5" s="27" t="s">
        <v>48</v>
      </c>
      <c r="I5" s="27" t="s">
        <v>49</v>
      </c>
    </row>
    <row r="6" spans="1:9" ht="18.75" x14ac:dyDescent="0.25">
      <c r="A6" s="26">
        <v>-1</v>
      </c>
      <c r="B6" s="26">
        <v>-2</v>
      </c>
      <c r="C6" s="26" t="s">
        <v>62</v>
      </c>
      <c r="D6" s="26">
        <v>-4</v>
      </c>
      <c r="E6" s="26">
        <v>-5</v>
      </c>
      <c r="F6" s="26">
        <v>-6</v>
      </c>
      <c r="G6" s="26">
        <v>-7</v>
      </c>
      <c r="H6" s="26">
        <v>-8</v>
      </c>
      <c r="I6" s="26">
        <v>-9</v>
      </c>
    </row>
    <row r="7" spans="1:9" ht="18.75" x14ac:dyDescent="0.25">
      <c r="A7" s="26">
        <v>1</v>
      </c>
      <c r="B7" s="6" t="s">
        <v>9</v>
      </c>
      <c r="C7" s="37">
        <f t="shared" ref="C7:C44" si="0">D7+E7</f>
        <v>81</v>
      </c>
      <c r="D7" s="37">
        <v>80</v>
      </c>
      <c r="E7" s="37">
        <v>1</v>
      </c>
      <c r="F7" s="37">
        <v>77</v>
      </c>
      <c r="G7" s="37">
        <v>0</v>
      </c>
      <c r="H7" s="37">
        <v>3</v>
      </c>
      <c r="I7" s="37">
        <v>1</v>
      </c>
    </row>
    <row r="8" spans="1:9" ht="18.75" x14ac:dyDescent="0.25">
      <c r="A8" s="26">
        <v>2</v>
      </c>
      <c r="B8" s="5" t="s">
        <v>10</v>
      </c>
      <c r="C8" s="37">
        <f t="shared" si="0"/>
        <v>131</v>
      </c>
      <c r="D8" s="37">
        <v>131</v>
      </c>
      <c r="E8" s="37">
        <v>0</v>
      </c>
      <c r="F8" s="37">
        <v>131</v>
      </c>
      <c r="G8" s="37">
        <v>0</v>
      </c>
      <c r="H8" s="37">
        <v>0</v>
      </c>
      <c r="I8" s="37">
        <v>0</v>
      </c>
    </row>
    <row r="9" spans="1:9" ht="18.75" x14ac:dyDescent="0.25">
      <c r="A9" s="26">
        <v>3</v>
      </c>
      <c r="B9" s="5" t="s">
        <v>11</v>
      </c>
      <c r="C9" s="37">
        <f t="shared" si="0"/>
        <v>103</v>
      </c>
      <c r="D9" s="37">
        <v>101</v>
      </c>
      <c r="E9" s="37">
        <v>2</v>
      </c>
      <c r="F9" s="37">
        <v>80</v>
      </c>
      <c r="G9" s="37">
        <v>5</v>
      </c>
      <c r="H9" s="37">
        <v>18</v>
      </c>
      <c r="I9" s="37">
        <v>0</v>
      </c>
    </row>
    <row r="10" spans="1:9" ht="18.75" x14ac:dyDescent="0.25">
      <c r="A10" s="26">
        <v>4</v>
      </c>
      <c r="B10" s="5" t="s">
        <v>12</v>
      </c>
      <c r="C10" s="37">
        <f t="shared" si="0"/>
        <v>254</v>
      </c>
      <c r="D10" s="30">
        <v>249</v>
      </c>
      <c r="E10" s="30">
        <v>5</v>
      </c>
      <c r="F10" s="30">
        <v>205</v>
      </c>
      <c r="G10" s="30">
        <v>48</v>
      </c>
      <c r="H10" s="30">
        <v>0</v>
      </c>
      <c r="I10" s="30">
        <v>1</v>
      </c>
    </row>
    <row r="11" spans="1:9" ht="18.75" x14ac:dyDescent="0.25">
      <c r="A11" s="26">
        <v>5</v>
      </c>
      <c r="B11" s="6" t="s">
        <v>13</v>
      </c>
      <c r="C11" s="37">
        <f t="shared" si="0"/>
        <v>45</v>
      </c>
      <c r="D11" s="30">
        <v>45</v>
      </c>
      <c r="E11" s="30">
        <v>0</v>
      </c>
      <c r="F11" s="30">
        <v>43</v>
      </c>
      <c r="G11" s="30">
        <v>0</v>
      </c>
      <c r="H11" s="30">
        <v>2</v>
      </c>
      <c r="I11" s="30">
        <v>0</v>
      </c>
    </row>
    <row r="12" spans="1:9" ht="18.75" x14ac:dyDescent="0.25">
      <c r="A12" s="26">
        <v>6</v>
      </c>
      <c r="B12" s="6" t="s">
        <v>14</v>
      </c>
      <c r="C12" s="37">
        <f t="shared" si="0"/>
        <v>46</v>
      </c>
      <c r="D12" s="30">
        <v>46</v>
      </c>
      <c r="E12" s="30">
        <v>0</v>
      </c>
      <c r="F12" s="30">
        <v>41</v>
      </c>
      <c r="G12" s="30">
        <v>4</v>
      </c>
      <c r="H12" s="30">
        <v>0</v>
      </c>
      <c r="I12" s="30">
        <v>0</v>
      </c>
    </row>
    <row r="13" spans="1:9" ht="18.75" x14ac:dyDescent="0.25">
      <c r="A13" s="26">
        <v>7</v>
      </c>
      <c r="B13" s="6" t="s">
        <v>15</v>
      </c>
      <c r="C13" s="37">
        <f t="shared" si="0"/>
        <v>19</v>
      </c>
      <c r="D13" s="30">
        <v>19</v>
      </c>
      <c r="E13" s="30">
        <v>0</v>
      </c>
      <c r="F13" s="30">
        <v>15</v>
      </c>
      <c r="G13" s="30">
        <v>0</v>
      </c>
      <c r="H13" s="30">
        <v>4</v>
      </c>
      <c r="I13" s="30">
        <v>0</v>
      </c>
    </row>
    <row r="14" spans="1:9" ht="18.75" x14ac:dyDescent="0.25">
      <c r="A14" s="26">
        <v>8</v>
      </c>
      <c r="B14" s="29" t="s">
        <v>16</v>
      </c>
      <c r="C14" s="37">
        <f t="shared" si="0"/>
        <v>106</v>
      </c>
      <c r="D14" s="30">
        <v>103</v>
      </c>
      <c r="E14" s="30">
        <v>3</v>
      </c>
      <c r="F14" s="30">
        <v>71</v>
      </c>
      <c r="G14" s="30">
        <v>0</v>
      </c>
      <c r="H14" s="30">
        <v>35</v>
      </c>
      <c r="I14" s="30">
        <v>0</v>
      </c>
    </row>
    <row r="15" spans="1:9" ht="18.75" x14ac:dyDescent="0.25">
      <c r="A15" s="26">
        <v>9</v>
      </c>
      <c r="B15" s="29" t="s">
        <v>17</v>
      </c>
      <c r="C15" s="37">
        <f t="shared" si="0"/>
        <v>36</v>
      </c>
      <c r="D15" s="30">
        <v>33</v>
      </c>
      <c r="E15" s="30">
        <v>3</v>
      </c>
      <c r="F15" s="30">
        <v>28</v>
      </c>
      <c r="G15" s="30">
        <v>2</v>
      </c>
      <c r="H15" s="30">
        <v>1</v>
      </c>
      <c r="I15" s="30">
        <v>2</v>
      </c>
    </row>
    <row r="16" spans="1:9" ht="17.25" customHeight="1" x14ac:dyDescent="0.25">
      <c r="A16" s="26">
        <v>10</v>
      </c>
      <c r="B16" s="6" t="s">
        <v>18</v>
      </c>
      <c r="C16" s="37">
        <f t="shared" si="0"/>
        <v>63</v>
      </c>
      <c r="D16" s="30">
        <v>62</v>
      </c>
      <c r="E16" s="30">
        <v>1</v>
      </c>
      <c r="F16" s="30">
        <v>40</v>
      </c>
      <c r="G16" s="30">
        <v>5</v>
      </c>
      <c r="H16" s="30">
        <v>18</v>
      </c>
      <c r="I16" s="30">
        <v>0</v>
      </c>
    </row>
    <row r="17" spans="1:9" ht="18.75" x14ac:dyDescent="0.25">
      <c r="A17" s="26">
        <v>11</v>
      </c>
      <c r="B17" s="6" t="s">
        <v>19</v>
      </c>
      <c r="C17" s="37">
        <f t="shared" si="0"/>
        <v>18</v>
      </c>
      <c r="D17" s="30">
        <v>18</v>
      </c>
      <c r="E17" s="30">
        <v>0</v>
      </c>
      <c r="F17" s="30">
        <v>9</v>
      </c>
      <c r="G17" s="30">
        <v>2</v>
      </c>
      <c r="H17" s="30">
        <v>6</v>
      </c>
      <c r="I17" s="30">
        <v>1</v>
      </c>
    </row>
    <row r="18" spans="1:9" ht="18.75" x14ac:dyDescent="0.25">
      <c r="A18" s="26">
        <v>12</v>
      </c>
      <c r="B18" s="5" t="s">
        <v>20</v>
      </c>
      <c r="C18" s="37">
        <f t="shared" si="0"/>
        <v>149</v>
      </c>
      <c r="D18" s="30">
        <v>149</v>
      </c>
      <c r="E18" s="30">
        <v>0</v>
      </c>
      <c r="F18" s="30">
        <v>142</v>
      </c>
      <c r="G18" s="30">
        <v>0</v>
      </c>
      <c r="H18" s="30">
        <v>6</v>
      </c>
      <c r="I18" s="30">
        <v>1</v>
      </c>
    </row>
    <row r="19" spans="1:9" ht="15.75" customHeight="1" x14ac:dyDescent="0.25">
      <c r="A19" s="26">
        <v>13</v>
      </c>
      <c r="B19" s="6" t="s">
        <v>52</v>
      </c>
      <c r="C19" s="38">
        <f t="shared" si="0"/>
        <v>90</v>
      </c>
      <c r="D19" s="21">
        <v>88</v>
      </c>
      <c r="E19" s="21">
        <v>2</v>
      </c>
      <c r="F19" s="21">
        <v>82</v>
      </c>
      <c r="G19" s="21">
        <v>4</v>
      </c>
      <c r="H19" s="21">
        <v>4</v>
      </c>
      <c r="I19" s="21">
        <v>0</v>
      </c>
    </row>
    <row r="20" spans="1:9" ht="18.75" x14ac:dyDescent="0.25">
      <c r="A20" s="26">
        <v>14</v>
      </c>
      <c r="B20" s="5" t="s">
        <v>21</v>
      </c>
      <c r="C20" s="37">
        <f t="shared" si="0"/>
        <v>51</v>
      </c>
      <c r="D20" s="30">
        <v>49</v>
      </c>
      <c r="E20" s="30">
        <v>2</v>
      </c>
      <c r="F20" s="30">
        <v>50</v>
      </c>
      <c r="G20" s="30">
        <v>0</v>
      </c>
      <c r="H20" s="30">
        <v>1</v>
      </c>
      <c r="I20" s="30">
        <v>0</v>
      </c>
    </row>
    <row r="21" spans="1:9" ht="18.75" x14ac:dyDescent="0.25">
      <c r="A21" s="26">
        <v>15</v>
      </c>
      <c r="B21" s="6" t="s">
        <v>22</v>
      </c>
      <c r="C21" s="37">
        <f t="shared" si="0"/>
        <v>161</v>
      </c>
      <c r="D21" s="37">
        <f>149+9</f>
        <v>158</v>
      </c>
      <c r="E21" s="37">
        <v>3</v>
      </c>
      <c r="F21" s="37">
        <v>133</v>
      </c>
      <c r="G21" s="37">
        <v>1</v>
      </c>
      <c r="H21" s="37">
        <v>27</v>
      </c>
      <c r="I21" s="37">
        <v>0</v>
      </c>
    </row>
    <row r="22" spans="1:9" ht="18.75" x14ac:dyDescent="0.25">
      <c r="A22" s="26">
        <v>16</v>
      </c>
      <c r="B22" s="28" t="s">
        <v>23</v>
      </c>
      <c r="C22" s="39">
        <f t="shared" si="0"/>
        <v>46</v>
      </c>
      <c r="D22" s="31">
        <v>41</v>
      </c>
      <c r="E22" s="31">
        <v>5</v>
      </c>
      <c r="F22" s="31">
        <v>33</v>
      </c>
      <c r="G22" s="31">
        <v>1</v>
      </c>
      <c r="H22" s="31">
        <v>10</v>
      </c>
      <c r="I22" s="31">
        <v>1</v>
      </c>
    </row>
    <row r="23" spans="1:9" ht="18.75" x14ac:dyDescent="0.25">
      <c r="A23" s="26">
        <v>17</v>
      </c>
      <c r="B23" s="5" t="s">
        <v>24</v>
      </c>
      <c r="C23" s="37">
        <f t="shared" si="0"/>
        <v>406</v>
      </c>
      <c r="D23" s="30">
        <v>377</v>
      </c>
      <c r="E23" s="30">
        <v>29</v>
      </c>
      <c r="F23" s="30">
        <v>303</v>
      </c>
      <c r="G23" s="30">
        <v>32</v>
      </c>
      <c r="H23" s="30">
        <v>69</v>
      </c>
      <c r="I23" s="30">
        <v>2</v>
      </c>
    </row>
    <row r="24" spans="1:9" ht="18.75" x14ac:dyDescent="0.25">
      <c r="A24" s="26">
        <v>18</v>
      </c>
      <c r="B24" s="5" t="s">
        <v>25</v>
      </c>
      <c r="C24" s="37">
        <f t="shared" si="0"/>
        <v>12</v>
      </c>
      <c r="D24" s="37">
        <v>12</v>
      </c>
      <c r="E24" s="37">
        <v>0</v>
      </c>
      <c r="F24" s="37">
        <v>12</v>
      </c>
      <c r="G24" s="37">
        <f t="shared" ref="G24" si="1">H24+I24</f>
        <v>0</v>
      </c>
      <c r="H24" s="37">
        <f t="shared" ref="H24" si="2">I24+J24</f>
        <v>0</v>
      </c>
      <c r="I24" s="37">
        <f t="shared" ref="I24" si="3">J24+K24</f>
        <v>0</v>
      </c>
    </row>
    <row r="25" spans="1:9" ht="33" x14ac:dyDescent="0.25">
      <c r="A25" s="26">
        <v>19</v>
      </c>
      <c r="B25" s="5" t="s">
        <v>64</v>
      </c>
      <c r="C25" s="37">
        <f t="shared" si="0"/>
        <v>43</v>
      </c>
      <c r="D25" s="30">
        <v>43</v>
      </c>
      <c r="E25" s="30">
        <v>0</v>
      </c>
      <c r="F25" s="30">
        <v>43</v>
      </c>
      <c r="G25" s="30">
        <v>0</v>
      </c>
      <c r="H25" s="30">
        <v>0</v>
      </c>
      <c r="I25" s="30">
        <v>0</v>
      </c>
    </row>
    <row r="26" spans="1:9" ht="18.75" x14ac:dyDescent="0.25">
      <c r="A26" s="26">
        <v>20</v>
      </c>
      <c r="B26" s="6" t="s">
        <v>65</v>
      </c>
      <c r="C26" s="37">
        <f t="shared" si="0"/>
        <v>1</v>
      </c>
      <c r="D26" s="30">
        <v>1</v>
      </c>
      <c r="E26" s="30">
        <v>0</v>
      </c>
      <c r="F26" s="30">
        <v>0</v>
      </c>
      <c r="G26" s="30">
        <v>0</v>
      </c>
      <c r="H26" s="30">
        <v>0</v>
      </c>
      <c r="I26" s="30">
        <v>1</v>
      </c>
    </row>
    <row r="27" spans="1:9" ht="18.75" x14ac:dyDescent="0.25">
      <c r="A27" s="26">
        <v>21</v>
      </c>
      <c r="B27" s="5" t="s">
        <v>26</v>
      </c>
      <c r="C27" s="37">
        <f t="shared" si="0"/>
        <v>0</v>
      </c>
      <c r="D27" s="37">
        <f t="shared" ref="D27" si="4">E27+F27</f>
        <v>0</v>
      </c>
      <c r="E27" s="37">
        <f t="shared" ref="E27" si="5">F27+G27</f>
        <v>0</v>
      </c>
      <c r="F27" s="37">
        <f t="shared" ref="F27" si="6">G27+H27</f>
        <v>0</v>
      </c>
      <c r="G27" s="37">
        <f t="shared" ref="G27" si="7">H27+I27</f>
        <v>0</v>
      </c>
      <c r="H27" s="37">
        <f t="shared" ref="H27" si="8">I27+J27</f>
        <v>0</v>
      </c>
      <c r="I27" s="37">
        <f t="shared" ref="I27" si="9">J27+K27</f>
        <v>0</v>
      </c>
    </row>
    <row r="28" spans="1:9" ht="18.75" x14ac:dyDescent="0.25">
      <c r="A28" s="26">
        <v>22</v>
      </c>
      <c r="B28" s="10" t="s">
        <v>40</v>
      </c>
      <c r="C28" s="37">
        <f t="shared" ref="C28" si="10">D28+E28</f>
        <v>0</v>
      </c>
      <c r="D28" s="37">
        <f t="shared" ref="D28" si="11">E28+F28</f>
        <v>0</v>
      </c>
      <c r="E28" s="37">
        <f t="shared" ref="E28" si="12">F28+G28</f>
        <v>0</v>
      </c>
      <c r="F28" s="37">
        <f t="shared" ref="F28" si="13">G28+H28</f>
        <v>0</v>
      </c>
      <c r="G28" s="37">
        <f t="shared" ref="G28" si="14">H28+I28</f>
        <v>0</v>
      </c>
      <c r="H28" s="37">
        <f t="shared" ref="H28" si="15">I28+J28</f>
        <v>0</v>
      </c>
      <c r="I28" s="37">
        <f t="shared" ref="I28" si="16">J28+K28</f>
        <v>0</v>
      </c>
    </row>
    <row r="29" spans="1:9" ht="18.75" x14ac:dyDescent="0.25">
      <c r="A29" s="26">
        <v>23</v>
      </c>
      <c r="B29" s="5" t="s">
        <v>7</v>
      </c>
      <c r="C29" s="37">
        <f t="shared" si="0"/>
        <v>31</v>
      </c>
      <c r="D29" s="30">
        <v>31</v>
      </c>
      <c r="E29" s="30">
        <v>0</v>
      </c>
      <c r="F29" s="30">
        <v>31</v>
      </c>
      <c r="G29" s="30">
        <v>0</v>
      </c>
      <c r="H29" s="30">
        <v>0</v>
      </c>
      <c r="I29" s="30">
        <v>0</v>
      </c>
    </row>
    <row r="30" spans="1:9" ht="18.75" x14ac:dyDescent="0.25">
      <c r="A30" s="26">
        <v>24</v>
      </c>
      <c r="B30" s="5" t="s">
        <v>8</v>
      </c>
      <c r="C30" s="37">
        <f t="shared" si="0"/>
        <v>5</v>
      </c>
      <c r="D30" s="30">
        <v>5</v>
      </c>
      <c r="E30" s="30"/>
      <c r="F30" s="30">
        <v>3</v>
      </c>
      <c r="G30" s="30">
        <v>0</v>
      </c>
      <c r="H30" s="30">
        <v>2</v>
      </c>
      <c r="I30" s="30">
        <v>0</v>
      </c>
    </row>
    <row r="31" spans="1:9" ht="18.75" x14ac:dyDescent="0.25">
      <c r="A31" s="26">
        <v>25</v>
      </c>
      <c r="B31" s="7" t="s">
        <v>36</v>
      </c>
      <c r="C31" s="37">
        <f t="shared" ref="C31:C35" si="17">D31+E31</f>
        <v>0</v>
      </c>
      <c r="D31" s="30">
        <v>0</v>
      </c>
      <c r="E31" s="30">
        <v>0</v>
      </c>
      <c r="F31" s="30">
        <v>0</v>
      </c>
      <c r="G31" s="30">
        <v>0</v>
      </c>
      <c r="H31" s="30"/>
      <c r="I31" s="30">
        <v>0</v>
      </c>
    </row>
    <row r="32" spans="1:9" ht="18.75" x14ac:dyDescent="0.25">
      <c r="A32" s="26">
        <v>26</v>
      </c>
      <c r="B32" s="7" t="s">
        <v>84</v>
      </c>
      <c r="C32" s="37">
        <f t="shared" si="17"/>
        <v>0</v>
      </c>
      <c r="D32" s="30">
        <v>0</v>
      </c>
      <c r="E32" s="30">
        <v>0</v>
      </c>
      <c r="F32" s="30">
        <v>0</v>
      </c>
      <c r="G32" s="30">
        <v>0</v>
      </c>
      <c r="H32" s="30"/>
      <c r="I32" s="30">
        <v>0</v>
      </c>
    </row>
    <row r="33" spans="1:9" ht="18.75" x14ac:dyDescent="0.25">
      <c r="A33" s="26">
        <v>27</v>
      </c>
      <c r="B33" s="8" t="s">
        <v>83</v>
      </c>
      <c r="C33" s="37">
        <f t="shared" si="17"/>
        <v>0</v>
      </c>
      <c r="D33" s="30">
        <v>0</v>
      </c>
      <c r="E33" s="30">
        <v>0</v>
      </c>
      <c r="F33" s="30">
        <v>0</v>
      </c>
      <c r="G33" s="30">
        <v>0</v>
      </c>
      <c r="H33" s="30"/>
      <c r="I33" s="30">
        <v>0</v>
      </c>
    </row>
    <row r="34" spans="1:9" ht="18.75" x14ac:dyDescent="0.25">
      <c r="A34" s="26">
        <v>28</v>
      </c>
      <c r="B34" s="9" t="s">
        <v>39</v>
      </c>
      <c r="C34" s="37">
        <f t="shared" si="17"/>
        <v>0</v>
      </c>
      <c r="D34" s="30">
        <v>0</v>
      </c>
      <c r="E34" s="30">
        <v>0</v>
      </c>
      <c r="F34" s="30">
        <v>0</v>
      </c>
      <c r="G34" s="30">
        <v>0</v>
      </c>
      <c r="H34" s="30"/>
      <c r="I34" s="30">
        <v>0</v>
      </c>
    </row>
    <row r="35" spans="1:9" ht="18.75" x14ac:dyDescent="0.25">
      <c r="A35" s="26">
        <v>29</v>
      </c>
      <c r="B35" s="12" t="s">
        <v>35</v>
      </c>
      <c r="C35" s="37">
        <f t="shared" si="17"/>
        <v>0</v>
      </c>
      <c r="D35" s="30">
        <v>0</v>
      </c>
      <c r="E35" s="30">
        <v>0</v>
      </c>
      <c r="F35" s="30">
        <v>0</v>
      </c>
      <c r="G35" s="30">
        <v>0</v>
      </c>
      <c r="H35" s="30"/>
      <c r="I35" s="30">
        <v>0</v>
      </c>
    </row>
    <row r="36" spans="1:9" ht="18.75" x14ac:dyDescent="0.25">
      <c r="A36" s="26">
        <v>30</v>
      </c>
      <c r="B36" s="15" t="s">
        <v>63</v>
      </c>
      <c r="C36" s="37">
        <f t="shared" si="0"/>
        <v>0</v>
      </c>
      <c r="D36" s="30">
        <v>0</v>
      </c>
      <c r="E36" s="30">
        <v>0</v>
      </c>
      <c r="F36" s="30">
        <v>0</v>
      </c>
      <c r="G36" s="30">
        <v>0</v>
      </c>
      <c r="H36" s="30"/>
      <c r="I36" s="30">
        <v>0</v>
      </c>
    </row>
    <row r="37" spans="1:9" ht="18.75" x14ac:dyDescent="0.25">
      <c r="A37" s="26">
        <v>31</v>
      </c>
      <c r="B37" s="6" t="s">
        <v>31</v>
      </c>
      <c r="C37" s="37">
        <f t="shared" si="0"/>
        <v>396</v>
      </c>
      <c r="D37" s="30">
        <v>384</v>
      </c>
      <c r="E37" s="30">
        <v>12</v>
      </c>
      <c r="F37" s="30">
        <v>339</v>
      </c>
      <c r="G37" s="30">
        <v>7</v>
      </c>
      <c r="H37" s="30">
        <v>45</v>
      </c>
      <c r="I37" s="30">
        <v>5</v>
      </c>
    </row>
    <row r="38" spans="1:9" ht="18.75" x14ac:dyDescent="0.25">
      <c r="A38" s="26">
        <v>32</v>
      </c>
      <c r="B38" s="5" t="s">
        <v>32</v>
      </c>
      <c r="C38" s="37">
        <f t="shared" si="0"/>
        <v>0</v>
      </c>
      <c r="D38" s="37">
        <f t="shared" ref="D38" si="18">E38+F38</f>
        <v>0</v>
      </c>
      <c r="E38" s="37">
        <f t="shared" ref="E38" si="19">F38+G38</f>
        <v>0</v>
      </c>
      <c r="F38" s="37">
        <f t="shared" ref="F38" si="20">G38+H38</f>
        <v>0</v>
      </c>
      <c r="G38" s="37">
        <f t="shared" ref="G38" si="21">H38+I38</f>
        <v>0</v>
      </c>
      <c r="H38" s="37">
        <f t="shared" ref="H38" si="22">I38+J38</f>
        <v>0</v>
      </c>
      <c r="I38" s="37">
        <f t="shared" ref="I38" si="23">J38+K38</f>
        <v>0</v>
      </c>
    </row>
    <row r="39" spans="1:9" ht="18.75" x14ac:dyDescent="0.25">
      <c r="A39" s="26">
        <v>33</v>
      </c>
      <c r="B39" s="5" t="s">
        <v>33</v>
      </c>
      <c r="C39" s="37">
        <v>1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1</v>
      </c>
    </row>
    <row r="40" spans="1:9" ht="18.75" x14ac:dyDescent="0.25">
      <c r="A40" s="26">
        <v>34</v>
      </c>
      <c r="B40" s="5" t="s">
        <v>34</v>
      </c>
      <c r="C40" s="37">
        <f t="shared" si="0"/>
        <v>0</v>
      </c>
      <c r="D40" s="37">
        <f t="shared" ref="D40:D41" si="24">E40+F40</f>
        <v>0</v>
      </c>
      <c r="E40" s="37">
        <f t="shared" ref="E40:E41" si="25">F40+G40</f>
        <v>0</v>
      </c>
      <c r="F40" s="37">
        <f t="shared" ref="F40:F41" si="26">G40+H40</f>
        <v>0</v>
      </c>
      <c r="G40" s="37">
        <f t="shared" ref="G40:G41" si="27">H40+I40</f>
        <v>0</v>
      </c>
      <c r="H40" s="37">
        <f t="shared" ref="H40:H41" si="28">I40+J40</f>
        <v>0</v>
      </c>
      <c r="I40" s="37">
        <f t="shared" ref="I40:I41" si="29">J40+K40</f>
        <v>0</v>
      </c>
    </row>
    <row r="41" spans="1:9" ht="18.75" x14ac:dyDescent="0.25">
      <c r="A41" s="26">
        <v>35</v>
      </c>
      <c r="B41" s="12" t="s">
        <v>27</v>
      </c>
      <c r="C41" s="37">
        <f t="shared" si="0"/>
        <v>0</v>
      </c>
      <c r="D41" s="37">
        <f t="shared" si="24"/>
        <v>0</v>
      </c>
      <c r="E41" s="37">
        <f t="shared" si="25"/>
        <v>0</v>
      </c>
      <c r="F41" s="37">
        <f t="shared" si="26"/>
        <v>0</v>
      </c>
      <c r="G41" s="37">
        <f t="shared" si="27"/>
        <v>0</v>
      </c>
      <c r="H41" s="37">
        <f t="shared" si="28"/>
        <v>0</v>
      </c>
      <c r="I41" s="37">
        <f t="shared" si="29"/>
        <v>0</v>
      </c>
    </row>
    <row r="42" spans="1:9" ht="18.75" x14ac:dyDescent="0.25">
      <c r="A42" s="26">
        <v>36</v>
      </c>
      <c r="B42" s="12" t="s">
        <v>28</v>
      </c>
      <c r="C42" s="37">
        <f t="shared" si="0"/>
        <v>147</v>
      </c>
      <c r="D42" s="30">
        <v>146</v>
      </c>
      <c r="E42" s="30">
        <v>1</v>
      </c>
      <c r="F42" s="30">
        <v>131</v>
      </c>
      <c r="G42" s="30">
        <v>8</v>
      </c>
      <c r="H42" s="30">
        <v>8</v>
      </c>
      <c r="I42" s="30">
        <v>0</v>
      </c>
    </row>
    <row r="43" spans="1:9" ht="18.75" x14ac:dyDescent="0.25">
      <c r="A43" s="26">
        <v>37</v>
      </c>
      <c r="B43" s="36" t="s">
        <v>29</v>
      </c>
      <c r="C43" s="37">
        <f t="shared" si="0"/>
        <v>93</v>
      </c>
      <c r="D43" s="30">
        <v>59</v>
      </c>
      <c r="E43" s="30">
        <v>34</v>
      </c>
      <c r="F43" s="30">
        <v>71</v>
      </c>
      <c r="G43" s="30">
        <v>0</v>
      </c>
      <c r="H43" s="30">
        <v>22</v>
      </c>
      <c r="I43" s="30">
        <v>0</v>
      </c>
    </row>
    <row r="44" spans="1:9" ht="18.75" x14ac:dyDescent="0.25">
      <c r="A44" s="26">
        <v>38</v>
      </c>
      <c r="B44" s="12" t="s">
        <v>30</v>
      </c>
      <c r="C44" s="37">
        <f t="shared" si="0"/>
        <v>39</v>
      </c>
      <c r="D44" s="30">
        <v>39</v>
      </c>
      <c r="E44" s="30">
        <v>0</v>
      </c>
      <c r="F44" s="30">
        <v>33</v>
      </c>
      <c r="G44" s="30">
        <v>3</v>
      </c>
      <c r="H44" s="30">
        <v>2</v>
      </c>
      <c r="I44" s="30">
        <v>1</v>
      </c>
    </row>
    <row r="45" spans="1:9" ht="16.5" x14ac:dyDescent="0.25">
      <c r="A45" s="50"/>
      <c r="B45" s="51" t="s">
        <v>86</v>
      </c>
      <c r="C45" s="67">
        <f>SUM(C7:C44)</f>
        <v>2573</v>
      </c>
      <c r="D45" s="67">
        <f t="shared" ref="D45:I45" si="30">SUM(D7:D44)</f>
        <v>2469</v>
      </c>
      <c r="E45" s="67">
        <f t="shared" si="30"/>
        <v>103</v>
      </c>
      <c r="F45" s="67">
        <f t="shared" si="30"/>
        <v>2146</v>
      </c>
      <c r="G45" s="67">
        <f t="shared" si="30"/>
        <v>122</v>
      </c>
      <c r="H45" s="67">
        <f t="shared" si="30"/>
        <v>283</v>
      </c>
      <c r="I45" s="67">
        <f t="shared" si="30"/>
        <v>17</v>
      </c>
    </row>
  </sheetData>
  <autoFilter ref="A4:I35">
    <filterColumn colId="5" showButton="0"/>
    <filterColumn colId="7" showButton="0"/>
  </autoFilter>
  <mergeCells count="9">
    <mergeCell ref="A1:I1"/>
    <mergeCell ref="H4:I4"/>
    <mergeCell ref="A2:I2"/>
    <mergeCell ref="A4:A5"/>
    <mergeCell ref="B4:B5"/>
    <mergeCell ref="C4:C5"/>
    <mergeCell ref="D4:D5"/>
    <mergeCell ref="E4:E5"/>
    <mergeCell ref="F4:G4"/>
  </mergeCells>
  <pageMargins left="0.2" right="0.2" top="0.23" bottom="0.3" header="0.2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10" workbookViewId="0">
      <selection activeCell="N13" sqref="N13"/>
    </sheetView>
  </sheetViews>
  <sheetFormatPr defaultRowHeight="15" x14ac:dyDescent="0.25"/>
  <cols>
    <col min="1" max="1" width="5.85546875" customWidth="1"/>
    <col min="2" max="2" width="42.140625" bestFit="1" customWidth="1"/>
    <col min="3" max="3" width="9" bestFit="1" customWidth="1"/>
    <col min="4" max="4" width="5.42578125" bestFit="1" customWidth="1"/>
    <col min="5" max="5" width="8" customWidth="1"/>
    <col min="6" max="6" width="9.28515625" customWidth="1"/>
    <col min="7" max="7" width="8.140625" customWidth="1"/>
    <col min="8" max="8" width="7.5703125" bestFit="1" customWidth="1"/>
    <col min="9" max="9" width="6.140625" bestFit="1" customWidth="1"/>
    <col min="10" max="10" width="5" bestFit="1" customWidth="1"/>
    <col min="11" max="11" width="6.28515625" bestFit="1" customWidth="1"/>
    <col min="12" max="12" width="6.7109375" bestFit="1" customWidth="1"/>
    <col min="13" max="13" width="6.42578125" customWidth="1"/>
    <col min="14" max="14" width="14.140625" bestFit="1" customWidth="1"/>
  </cols>
  <sheetData>
    <row r="1" spans="1:14" ht="15.75" x14ac:dyDescent="0.25">
      <c r="M1" s="32" t="s">
        <v>66</v>
      </c>
    </row>
    <row r="2" spans="1:14" ht="51" customHeight="1" x14ac:dyDescent="0.25">
      <c r="A2" s="57" t="s">
        <v>82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35.25" customHeight="1" x14ac:dyDescent="0.25">
      <c r="A3" s="59" t="s">
        <v>56</v>
      </c>
      <c r="B3" s="59" t="s">
        <v>67</v>
      </c>
      <c r="C3" s="59" t="s">
        <v>78</v>
      </c>
      <c r="D3" s="59" t="s">
        <v>81</v>
      </c>
      <c r="E3" s="59" t="s">
        <v>68</v>
      </c>
      <c r="F3" s="59" t="s">
        <v>69</v>
      </c>
      <c r="G3" s="59" t="s">
        <v>70</v>
      </c>
      <c r="H3" s="59"/>
      <c r="I3" s="59" t="s">
        <v>71</v>
      </c>
      <c r="J3" s="59"/>
      <c r="K3" s="59" t="s">
        <v>80</v>
      </c>
      <c r="L3" s="59" t="s">
        <v>72</v>
      </c>
      <c r="M3" s="59"/>
      <c r="N3" s="59" t="s">
        <v>77</v>
      </c>
    </row>
    <row r="4" spans="1:14" ht="66.75" customHeight="1" x14ac:dyDescent="0.25">
      <c r="A4" s="59"/>
      <c r="B4" s="59"/>
      <c r="C4" s="59"/>
      <c r="D4" s="59"/>
      <c r="E4" s="59"/>
      <c r="F4" s="59"/>
      <c r="G4" s="34" t="s">
        <v>74</v>
      </c>
      <c r="H4" s="34" t="s">
        <v>75</v>
      </c>
      <c r="I4" s="34" t="s">
        <v>47</v>
      </c>
      <c r="J4" s="34" t="s">
        <v>49</v>
      </c>
      <c r="K4" s="59"/>
      <c r="L4" s="34" t="s">
        <v>48</v>
      </c>
      <c r="M4" s="34" t="s">
        <v>79</v>
      </c>
      <c r="N4" s="59"/>
    </row>
    <row r="5" spans="1:14" ht="25.5" x14ac:dyDescent="0.25">
      <c r="A5" s="35">
        <v>-1</v>
      </c>
      <c r="B5" s="35">
        <v>-2</v>
      </c>
      <c r="C5" s="35">
        <v>-3</v>
      </c>
      <c r="D5" s="35">
        <v>-4</v>
      </c>
      <c r="E5" s="35">
        <v>-5</v>
      </c>
      <c r="F5" s="35" t="s">
        <v>73</v>
      </c>
      <c r="G5" s="35">
        <v>-7</v>
      </c>
      <c r="H5" s="35">
        <v>-8</v>
      </c>
      <c r="I5" s="35">
        <v>-9</v>
      </c>
      <c r="J5" s="35">
        <v>-10</v>
      </c>
      <c r="K5" s="35">
        <v>-11</v>
      </c>
      <c r="L5" s="35">
        <v>-12</v>
      </c>
      <c r="M5" s="35">
        <v>-13</v>
      </c>
      <c r="N5" s="35" t="s">
        <v>76</v>
      </c>
    </row>
    <row r="6" spans="1:14" ht="15.75" x14ac:dyDescent="0.25">
      <c r="A6" s="33">
        <v>1</v>
      </c>
      <c r="B6" s="41" t="s">
        <v>9</v>
      </c>
      <c r="C6" s="42">
        <v>7</v>
      </c>
      <c r="D6" s="42">
        <v>2</v>
      </c>
      <c r="E6" s="42">
        <v>0</v>
      </c>
      <c r="F6" s="33">
        <f>(C6+D6)-E6</f>
        <v>9</v>
      </c>
      <c r="G6" s="42">
        <v>7</v>
      </c>
      <c r="H6" s="42">
        <v>2</v>
      </c>
      <c r="I6" s="42">
        <v>2</v>
      </c>
      <c r="J6" s="42">
        <v>0</v>
      </c>
      <c r="K6" s="42">
        <v>0</v>
      </c>
      <c r="L6" s="42">
        <v>7</v>
      </c>
      <c r="M6" s="42">
        <v>0</v>
      </c>
      <c r="N6" s="40">
        <f t="shared" ref="N6:N43" si="0">(I6+J6)/F6</f>
        <v>0.22222222222222221</v>
      </c>
    </row>
    <row r="7" spans="1:14" ht="15.75" x14ac:dyDescent="0.25">
      <c r="A7" s="33">
        <v>2</v>
      </c>
      <c r="B7" s="43" t="s">
        <v>10</v>
      </c>
      <c r="C7" s="33"/>
      <c r="D7" s="33"/>
      <c r="E7" s="33"/>
      <c r="F7" s="33">
        <f t="shared" ref="F7:F43" si="1">(C7+D7)-E7</f>
        <v>0</v>
      </c>
      <c r="G7" s="33"/>
      <c r="H7" s="33"/>
      <c r="I7" s="33"/>
      <c r="J7" s="33"/>
      <c r="K7" s="33"/>
      <c r="L7" s="33"/>
      <c r="M7" s="33"/>
      <c r="N7" s="40" t="e">
        <f t="shared" si="0"/>
        <v>#DIV/0!</v>
      </c>
    </row>
    <row r="8" spans="1:14" ht="15.75" x14ac:dyDescent="0.25">
      <c r="A8" s="33">
        <v>3</v>
      </c>
      <c r="B8" s="43" t="s">
        <v>11</v>
      </c>
      <c r="C8" s="33"/>
      <c r="D8" s="33"/>
      <c r="E8" s="33"/>
      <c r="F8" s="33">
        <f t="shared" si="1"/>
        <v>0</v>
      </c>
      <c r="G8" s="33"/>
      <c r="H8" s="33"/>
      <c r="I8" s="33"/>
      <c r="J8" s="33"/>
      <c r="K8" s="33"/>
      <c r="L8" s="33"/>
      <c r="M8" s="33"/>
      <c r="N8" s="40" t="e">
        <f t="shared" si="0"/>
        <v>#DIV/0!</v>
      </c>
    </row>
    <row r="9" spans="1:14" ht="15.75" x14ac:dyDescent="0.25">
      <c r="A9" s="33">
        <v>4</v>
      </c>
      <c r="B9" s="43" t="s">
        <v>12</v>
      </c>
      <c r="C9" s="33"/>
      <c r="D9" s="33"/>
      <c r="E9" s="33"/>
      <c r="F9" s="33">
        <f t="shared" si="1"/>
        <v>0</v>
      </c>
      <c r="G9" s="33"/>
      <c r="H9" s="33"/>
      <c r="I9" s="33"/>
      <c r="J9" s="33"/>
      <c r="K9" s="33"/>
      <c r="L9" s="33"/>
      <c r="M9" s="33"/>
      <c r="N9" s="40" t="e">
        <f t="shared" si="0"/>
        <v>#DIV/0!</v>
      </c>
    </row>
    <row r="10" spans="1:14" ht="15.75" x14ac:dyDescent="0.25">
      <c r="A10" s="33">
        <v>5</v>
      </c>
      <c r="B10" s="44" t="s">
        <v>13</v>
      </c>
      <c r="C10" s="33"/>
      <c r="D10" s="33"/>
      <c r="E10" s="33"/>
      <c r="F10" s="33">
        <f t="shared" si="1"/>
        <v>0</v>
      </c>
      <c r="G10" s="33"/>
      <c r="H10" s="33"/>
      <c r="I10" s="33"/>
      <c r="J10" s="33"/>
      <c r="K10" s="33"/>
      <c r="L10" s="33"/>
      <c r="M10" s="33"/>
      <c r="N10" s="40" t="e">
        <f t="shared" si="0"/>
        <v>#DIV/0!</v>
      </c>
    </row>
    <row r="11" spans="1:14" ht="15.75" x14ac:dyDescent="0.25">
      <c r="A11" s="33">
        <v>6</v>
      </c>
      <c r="B11" s="44" t="s">
        <v>14</v>
      </c>
      <c r="C11" s="45"/>
      <c r="D11" s="45"/>
      <c r="E11" s="45"/>
      <c r="F11" s="33">
        <f t="shared" si="1"/>
        <v>0</v>
      </c>
      <c r="G11" s="45"/>
      <c r="H11" s="45"/>
      <c r="I11" s="45"/>
      <c r="J11" s="45"/>
      <c r="K11" s="45"/>
      <c r="L11" s="45"/>
      <c r="M11" s="45"/>
      <c r="N11" s="40" t="e">
        <f t="shared" si="0"/>
        <v>#DIV/0!</v>
      </c>
    </row>
    <row r="12" spans="1:14" ht="15.75" x14ac:dyDescent="0.25">
      <c r="A12" s="33">
        <v>7</v>
      </c>
      <c r="B12" s="44" t="s">
        <v>15</v>
      </c>
      <c r="C12" s="45"/>
      <c r="D12" s="45"/>
      <c r="E12" s="45"/>
      <c r="F12" s="33">
        <f t="shared" si="1"/>
        <v>0</v>
      </c>
      <c r="G12" s="45"/>
      <c r="H12" s="45"/>
      <c r="I12" s="45"/>
      <c r="J12" s="45"/>
      <c r="K12" s="45"/>
      <c r="L12" s="45"/>
      <c r="M12" s="45"/>
      <c r="N12" s="40" t="e">
        <f t="shared" si="0"/>
        <v>#DIV/0!</v>
      </c>
    </row>
    <row r="13" spans="1:14" ht="15.75" x14ac:dyDescent="0.25">
      <c r="A13" s="33">
        <v>8</v>
      </c>
      <c r="B13" s="44" t="s">
        <v>16</v>
      </c>
      <c r="C13" s="45">
        <v>1</v>
      </c>
      <c r="D13" s="45">
        <v>0</v>
      </c>
      <c r="E13" s="45">
        <v>0</v>
      </c>
      <c r="F13" s="33">
        <f t="shared" si="1"/>
        <v>1</v>
      </c>
      <c r="G13" s="45">
        <v>0</v>
      </c>
      <c r="H13" s="45">
        <v>1</v>
      </c>
      <c r="I13" s="45">
        <v>0</v>
      </c>
      <c r="J13" s="45">
        <v>0</v>
      </c>
      <c r="K13" s="45">
        <v>0</v>
      </c>
      <c r="L13" s="45">
        <v>1</v>
      </c>
      <c r="M13" s="45">
        <v>0</v>
      </c>
      <c r="N13" s="40">
        <f t="shared" si="0"/>
        <v>0</v>
      </c>
    </row>
    <row r="14" spans="1:14" ht="15.75" x14ac:dyDescent="0.25">
      <c r="A14" s="33">
        <v>9</v>
      </c>
      <c r="B14" s="44" t="s">
        <v>17</v>
      </c>
      <c r="C14" s="45"/>
      <c r="D14" s="45"/>
      <c r="E14" s="45"/>
      <c r="F14" s="33">
        <f t="shared" si="1"/>
        <v>0</v>
      </c>
      <c r="G14" s="45"/>
      <c r="H14" s="45"/>
      <c r="I14" s="45"/>
      <c r="J14" s="45"/>
      <c r="K14" s="45"/>
      <c r="L14" s="45"/>
      <c r="M14" s="45"/>
      <c r="N14" s="40" t="e">
        <f t="shared" si="0"/>
        <v>#DIV/0!</v>
      </c>
    </row>
    <row r="15" spans="1:14" ht="15.75" x14ac:dyDescent="0.25">
      <c r="A15" s="33">
        <v>10</v>
      </c>
      <c r="B15" s="44" t="s">
        <v>18</v>
      </c>
      <c r="C15" s="45"/>
      <c r="D15" s="45"/>
      <c r="E15" s="45"/>
      <c r="F15" s="33">
        <f t="shared" si="1"/>
        <v>0</v>
      </c>
      <c r="G15" s="45"/>
      <c r="H15" s="45"/>
      <c r="I15" s="45"/>
      <c r="J15" s="45"/>
      <c r="K15" s="45"/>
      <c r="L15" s="45"/>
      <c r="M15" s="45"/>
      <c r="N15" s="40" t="e">
        <f t="shared" si="0"/>
        <v>#DIV/0!</v>
      </c>
    </row>
    <row r="16" spans="1:14" ht="15.75" x14ac:dyDescent="0.25">
      <c r="A16" s="33">
        <v>11</v>
      </c>
      <c r="B16" s="44" t="s">
        <v>19</v>
      </c>
      <c r="C16" s="45"/>
      <c r="D16" s="45"/>
      <c r="E16" s="45"/>
      <c r="F16" s="33">
        <f t="shared" si="1"/>
        <v>0</v>
      </c>
      <c r="G16" s="45"/>
      <c r="H16" s="45"/>
      <c r="I16" s="45"/>
      <c r="J16" s="45"/>
      <c r="K16" s="45"/>
      <c r="L16" s="45"/>
      <c r="M16" s="45"/>
      <c r="N16" s="40" t="e">
        <f t="shared" si="0"/>
        <v>#DIV/0!</v>
      </c>
    </row>
    <row r="17" spans="1:14" ht="15.75" x14ac:dyDescent="0.25">
      <c r="A17" s="33">
        <v>12</v>
      </c>
      <c r="B17" s="44" t="s">
        <v>20</v>
      </c>
      <c r="C17" s="45"/>
      <c r="D17" s="45"/>
      <c r="E17" s="45"/>
      <c r="F17" s="33">
        <f t="shared" si="1"/>
        <v>0</v>
      </c>
      <c r="G17" s="45"/>
      <c r="H17" s="45"/>
      <c r="I17" s="45"/>
      <c r="J17" s="45"/>
      <c r="K17" s="45"/>
      <c r="L17" s="45"/>
      <c r="M17" s="45"/>
      <c r="N17" s="40" t="e">
        <f t="shared" si="0"/>
        <v>#DIV/0!</v>
      </c>
    </row>
    <row r="18" spans="1:14" ht="15.75" x14ac:dyDescent="0.25">
      <c r="A18" s="33">
        <v>13</v>
      </c>
      <c r="B18" s="44" t="s">
        <v>52</v>
      </c>
      <c r="C18" s="45"/>
      <c r="D18" s="45"/>
      <c r="E18" s="45"/>
      <c r="F18" s="33">
        <f t="shared" si="1"/>
        <v>0</v>
      </c>
      <c r="G18" s="45"/>
      <c r="H18" s="45"/>
      <c r="I18" s="45"/>
      <c r="J18" s="45"/>
      <c r="K18" s="45"/>
      <c r="L18" s="45"/>
      <c r="M18" s="45"/>
      <c r="N18" s="40" t="e">
        <f t="shared" si="0"/>
        <v>#DIV/0!</v>
      </c>
    </row>
    <row r="19" spans="1:14" ht="15.75" x14ac:dyDescent="0.25">
      <c r="A19" s="33">
        <v>14</v>
      </c>
      <c r="B19" s="43" t="s">
        <v>21</v>
      </c>
      <c r="C19" s="45"/>
      <c r="D19" s="45"/>
      <c r="E19" s="45"/>
      <c r="F19" s="33">
        <f t="shared" si="1"/>
        <v>0</v>
      </c>
      <c r="G19" s="45"/>
      <c r="H19" s="45"/>
      <c r="I19" s="45"/>
      <c r="J19" s="45"/>
      <c r="K19" s="45"/>
      <c r="L19" s="45"/>
      <c r="M19" s="45"/>
      <c r="N19" s="40" t="e">
        <f t="shared" si="0"/>
        <v>#DIV/0!</v>
      </c>
    </row>
    <row r="20" spans="1:14" ht="15.75" x14ac:dyDescent="0.25">
      <c r="A20" s="33">
        <v>15</v>
      </c>
      <c r="B20" s="43" t="s">
        <v>22</v>
      </c>
      <c r="C20" s="45">
        <v>7</v>
      </c>
      <c r="D20" s="45">
        <v>2</v>
      </c>
      <c r="E20" s="45">
        <v>0</v>
      </c>
      <c r="F20" s="33">
        <f t="shared" si="1"/>
        <v>9</v>
      </c>
      <c r="G20" s="45">
        <v>0</v>
      </c>
      <c r="H20" s="45">
        <v>9</v>
      </c>
      <c r="I20" s="45">
        <v>2</v>
      </c>
      <c r="J20" s="45">
        <v>0</v>
      </c>
      <c r="K20" s="45">
        <v>0</v>
      </c>
      <c r="L20" s="45">
        <v>7</v>
      </c>
      <c r="M20" s="45">
        <v>0</v>
      </c>
      <c r="N20" s="40">
        <f t="shared" si="0"/>
        <v>0.22222222222222221</v>
      </c>
    </row>
    <row r="21" spans="1:14" ht="15.75" x14ac:dyDescent="0.25">
      <c r="A21" s="33">
        <v>16</v>
      </c>
      <c r="B21" s="44" t="s">
        <v>23</v>
      </c>
      <c r="C21" s="45"/>
      <c r="D21" s="45"/>
      <c r="E21" s="45"/>
      <c r="F21" s="33">
        <f t="shared" si="1"/>
        <v>0</v>
      </c>
      <c r="G21" s="45"/>
      <c r="H21" s="45"/>
      <c r="I21" s="45"/>
      <c r="J21" s="45"/>
      <c r="K21" s="45"/>
      <c r="L21" s="45"/>
      <c r="M21" s="45"/>
      <c r="N21" s="40" t="e">
        <f t="shared" si="0"/>
        <v>#DIV/0!</v>
      </c>
    </row>
    <row r="22" spans="1:14" ht="15.75" x14ac:dyDescent="0.25">
      <c r="A22" s="33">
        <v>17</v>
      </c>
      <c r="B22" s="43" t="s">
        <v>24</v>
      </c>
      <c r="C22" s="45"/>
      <c r="D22" s="45"/>
      <c r="E22" s="45"/>
      <c r="F22" s="33">
        <f t="shared" si="1"/>
        <v>0</v>
      </c>
      <c r="G22" s="45"/>
      <c r="H22" s="45"/>
      <c r="I22" s="45"/>
      <c r="J22" s="45"/>
      <c r="K22" s="45"/>
      <c r="L22" s="45"/>
      <c r="M22" s="45"/>
      <c r="N22" s="40" t="e">
        <f t="shared" si="0"/>
        <v>#DIV/0!</v>
      </c>
    </row>
    <row r="23" spans="1:14" ht="15.75" x14ac:dyDescent="0.25">
      <c r="A23" s="33">
        <v>18</v>
      </c>
      <c r="B23" s="43" t="s">
        <v>25</v>
      </c>
      <c r="C23" s="45"/>
      <c r="D23" s="45"/>
      <c r="E23" s="45"/>
      <c r="F23" s="33">
        <f t="shared" si="1"/>
        <v>0</v>
      </c>
      <c r="G23" s="45"/>
      <c r="H23" s="45"/>
      <c r="I23" s="45"/>
      <c r="J23" s="45"/>
      <c r="K23" s="45"/>
      <c r="L23" s="45"/>
      <c r="M23" s="45"/>
      <c r="N23" s="40" t="e">
        <f t="shared" si="0"/>
        <v>#DIV/0!</v>
      </c>
    </row>
    <row r="24" spans="1:14" ht="15.75" x14ac:dyDescent="0.25">
      <c r="A24" s="33">
        <v>19</v>
      </c>
      <c r="B24" s="43" t="s">
        <v>64</v>
      </c>
      <c r="C24" s="45"/>
      <c r="D24" s="45"/>
      <c r="E24" s="45"/>
      <c r="F24" s="33">
        <f t="shared" si="1"/>
        <v>0</v>
      </c>
      <c r="G24" s="45"/>
      <c r="H24" s="45"/>
      <c r="I24" s="45"/>
      <c r="J24" s="45"/>
      <c r="K24" s="45"/>
      <c r="L24" s="45"/>
      <c r="M24" s="45"/>
      <c r="N24" s="40" t="e">
        <f t="shared" si="0"/>
        <v>#DIV/0!</v>
      </c>
    </row>
    <row r="25" spans="1:14" ht="15.75" x14ac:dyDescent="0.25">
      <c r="A25" s="33">
        <v>20</v>
      </c>
      <c r="B25" s="44" t="s">
        <v>65</v>
      </c>
      <c r="C25" s="45"/>
      <c r="D25" s="45"/>
      <c r="E25" s="45"/>
      <c r="F25" s="33">
        <f t="shared" si="1"/>
        <v>0</v>
      </c>
      <c r="G25" s="45"/>
      <c r="H25" s="45"/>
      <c r="I25" s="45"/>
      <c r="J25" s="45"/>
      <c r="K25" s="45"/>
      <c r="L25" s="45"/>
      <c r="M25" s="45"/>
      <c r="N25" s="40" t="e">
        <f t="shared" si="0"/>
        <v>#DIV/0!</v>
      </c>
    </row>
    <row r="26" spans="1:14" ht="15.75" x14ac:dyDescent="0.25">
      <c r="A26" s="33">
        <v>21</v>
      </c>
      <c r="B26" s="43" t="s">
        <v>26</v>
      </c>
      <c r="C26" s="45"/>
      <c r="D26" s="45"/>
      <c r="E26" s="45"/>
      <c r="F26" s="33">
        <f t="shared" si="1"/>
        <v>0</v>
      </c>
      <c r="G26" s="45"/>
      <c r="H26" s="45"/>
      <c r="I26" s="45"/>
      <c r="J26" s="45"/>
      <c r="K26" s="45"/>
      <c r="L26" s="45"/>
      <c r="M26" s="45"/>
      <c r="N26" s="40" t="e">
        <f t="shared" si="0"/>
        <v>#DIV/0!</v>
      </c>
    </row>
    <row r="27" spans="1:14" ht="15.75" x14ac:dyDescent="0.25">
      <c r="A27" s="33">
        <v>22</v>
      </c>
      <c r="B27" s="46" t="s">
        <v>40</v>
      </c>
      <c r="C27" s="45"/>
      <c r="D27" s="45"/>
      <c r="E27" s="45"/>
      <c r="F27" s="33">
        <f t="shared" si="1"/>
        <v>0</v>
      </c>
      <c r="G27" s="45"/>
      <c r="H27" s="45"/>
      <c r="I27" s="45"/>
      <c r="J27" s="45"/>
      <c r="K27" s="45"/>
      <c r="L27" s="45"/>
      <c r="M27" s="45"/>
      <c r="N27" s="40" t="e">
        <f t="shared" si="0"/>
        <v>#DIV/0!</v>
      </c>
    </row>
    <row r="28" spans="1:14" ht="15.75" x14ac:dyDescent="0.25">
      <c r="A28" s="33">
        <v>23</v>
      </c>
      <c r="B28" s="43" t="s">
        <v>7</v>
      </c>
      <c r="C28" s="45"/>
      <c r="D28" s="45"/>
      <c r="E28" s="45"/>
      <c r="F28" s="33">
        <f t="shared" si="1"/>
        <v>0</v>
      </c>
      <c r="G28" s="45"/>
      <c r="H28" s="45"/>
      <c r="I28" s="45"/>
      <c r="J28" s="45"/>
      <c r="K28" s="45"/>
      <c r="L28" s="45"/>
      <c r="M28" s="45"/>
      <c r="N28" s="40" t="e">
        <f t="shared" si="0"/>
        <v>#DIV/0!</v>
      </c>
    </row>
    <row r="29" spans="1:14" ht="15.75" x14ac:dyDescent="0.25">
      <c r="A29" s="33">
        <v>24</v>
      </c>
      <c r="B29" s="43" t="s">
        <v>8</v>
      </c>
      <c r="C29" s="45"/>
      <c r="D29" s="45"/>
      <c r="E29" s="45"/>
      <c r="F29" s="33">
        <f t="shared" si="1"/>
        <v>0</v>
      </c>
      <c r="G29" s="45"/>
      <c r="H29" s="45"/>
      <c r="I29" s="45"/>
      <c r="J29" s="45"/>
      <c r="K29" s="45"/>
      <c r="L29" s="45"/>
      <c r="M29" s="45"/>
      <c r="N29" s="40" t="e">
        <f t="shared" si="0"/>
        <v>#DIV/0!</v>
      </c>
    </row>
    <row r="30" spans="1:14" ht="15.75" x14ac:dyDescent="0.25">
      <c r="A30" s="33">
        <v>25</v>
      </c>
      <c r="B30" s="47" t="s">
        <v>36</v>
      </c>
      <c r="C30" s="45"/>
      <c r="D30" s="45"/>
      <c r="E30" s="45"/>
      <c r="F30" s="33">
        <f t="shared" si="1"/>
        <v>0</v>
      </c>
      <c r="G30" s="45"/>
      <c r="H30" s="45"/>
      <c r="I30" s="45"/>
      <c r="J30" s="45"/>
      <c r="K30" s="45"/>
      <c r="L30" s="45"/>
      <c r="M30" s="45"/>
      <c r="N30" s="40" t="e">
        <f t="shared" si="0"/>
        <v>#DIV/0!</v>
      </c>
    </row>
    <row r="31" spans="1:14" ht="15.75" x14ac:dyDescent="0.25">
      <c r="A31" s="33">
        <v>26</v>
      </c>
      <c r="B31" s="47" t="s">
        <v>37</v>
      </c>
      <c r="C31" s="45"/>
      <c r="D31" s="45"/>
      <c r="E31" s="45"/>
      <c r="F31" s="33">
        <f t="shared" si="1"/>
        <v>0</v>
      </c>
      <c r="G31" s="45"/>
      <c r="H31" s="45"/>
      <c r="I31" s="45"/>
      <c r="J31" s="45"/>
      <c r="K31" s="45"/>
      <c r="L31" s="45"/>
      <c r="M31" s="45"/>
      <c r="N31" s="40" t="e">
        <f t="shared" si="0"/>
        <v>#DIV/0!</v>
      </c>
    </row>
    <row r="32" spans="1:14" ht="15.75" x14ac:dyDescent="0.25">
      <c r="A32" s="33">
        <v>27</v>
      </c>
      <c r="B32" s="48" t="s">
        <v>38</v>
      </c>
      <c r="C32" s="45"/>
      <c r="D32" s="45"/>
      <c r="E32" s="45"/>
      <c r="F32" s="33">
        <f t="shared" si="1"/>
        <v>0</v>
      </c>
      <c r="G32" s="45"/>
      <c r="H32" s="45"/>
      <c r="I32" s="45"/>
      <c r="J32" s="45"/>
      <c r="K32" s="45"/>
      <c r="L32" s="45"/>
      <c r="M32" s="45"/>
      <c r="N32" s="40" t="e">
        <f t="shared" si="0"/>
        <v>#DIV/0!</v>
      </c>
    </row>
    <row r="33" spans="1:14" ht="15.75" x14ac:dyDescent="0.25">
      <c r="A33" s="33">
        <v>28</v>
      </c>
      <c r="B33" s="44" t="s">
        <v>39</v>
      </c>
      <c r="C33" s="45"/>
      <c r="D33" s="45"/>
      <c r="E33" s="45"/>
      <c r="F33" s="33">
        <f t="shared" si="1"/>
        <v>0</v>
      </c>
      <c r="G33" s="45"/>
      <c r="H33" s="45"/>
      <c r="I33" s="45"/>
      <c r="J33" s="45"/>
      <c r="K33" s="45"/>
      <c r="L33" s="45"/>
      <c r="M33" s="45"/>
      <c r="N33" s="40" t="e">
        <f t="shared" si="0"/>
        <v>#DIV/0!</v>
      </c>
    </row>
    <row r="34" spans="1:14" ht="15.75" x14ac:dyDescent="0.25">
      <c r="A34" s="33">
        <v>29</v>
      </c>
      <c r="B34" s="43" t="s">
        <v>35</v>
      </c>
      <c r="C34" s="45"/>
      <c r="D34" s="45"/>
      <c r="E34" s="45"/>
      <c r="F34" s="33">
        <f t="shared" si="1"/>
        <v>0</v>
      </c>
      <c r="G34" s="45"/>
      <c r="H34" s="45"/>
      <c r="I34" s="45"/>
      <c r="J34" s="45"/>
      <c r="K34" s="45"/>
      <c r="L34" s="45"/>
      <c r="M34" s="45"/>
      <c r="N34" s="40" t="e">
        <f t="shared" si="0"/>
        <v>#DIV/0!</v>
      </c>
    </row>
    <row r="35" spans="1:14" ht="15.75" x14ac:dyDescent="0.25">
      <c r="A35" s="33">
        <v>30</v>
      </c>
      <c r="B35" s="49" t="s">
        <v>63</v>
      </c>
      <c r="C35" s="45"/>
      <c r="D35" s="45"/>
      <c r="E35" s="45"/>
      <c r="F35" s="33">
        <f t="shared" si="1"/>
        <v>0</v>
      </c>
      <c r="G35" s="45"/>
      <c r="H35" s="45"/>
      <c r="I35" s="45"/>
      <c r="J35" s="45"/>
      <c r="K35" s="45"/>
      <c r="L35" s="45"/>
      <c r="M35" s="45"/>
      <c r="N35" s="40" t="e">
        <f t="shared" si="0"/>
        <v>#DIV/0!</v>
      </c>
    </row>
    <row r="36" spans="1:14" ht="15.75" x14ac:dyDescent="0.25">
      <c r="A36" s="33">
        <v>31</v>
      </c>
      <c r="B36" s="43" t="s">
        <v>31</v>
      </c>
      <c r="C36" s="45"/>
      <c r="D36" s="45"/>
      <c r="E36" s="45"/>
      <c r="F36" s="33">
        <f t="shared" si="1"/>
        <v>0</v>
      </c>
      <c r="G36" s="45"/>
      <c r="H36" s="45"/>
      <c r="I36" s="45"/>
      <c r="J36" s="45"/>
      <c r="K36" s="45"/>
      <c r="L36" s="45"/>
      <c r="M36" s="45"/>
      <c r="N36" s="40">
        <f>(I6+J6)/F6</f>
        <v>0.22222222222222221</v>
      </c>
    </row>
    <row r="37" spans="1:14" ht="15.75" x14ac:dyDescent="0.25">
      <c r="A37" s="33">
        <v>32</v>
      </c>
      <c r="B37" s="43" t="s">
        <v>32</v>
      </c>
      <c r="C37" s="45"/>
      <c r="D37" s="45"/>
      <c r="E37" s="45"/>
      <c r="F37" s="33">
        <f t="shared" si="1"/>
        <v>0</v>
      </c>
      <c r="G37" s="45"/>
      <c r="H37" s="45"/>
      <c r="I37" s="45"/>
      <c r="J37" s="45"/>
      <c r="K37" s="45"/>
      <c r="L37" s="45"/>
      <c r="M37" s="45"/>
      <c r="N37" s="40" t="e">
        <f t="shared" si="0"/>
        <v>#DIV/0!</v>
      </c>
    </row>
    <row r="38" spans="1:14" ht="15.75" x14ac:dyDescent="0.25">
      <c r="A38" s="33">
        <v>33</v>
      </c>
      <c r="B38" s="43" t="s">
        <v>33</v>
      </c>
      <c r="C38" s="45"/>
      <c r="D38" s="45"/>
      <c r="E38" s="45"/>
      <c r="F38" s="33">
        <f t="shared" si="1"/>
        <v>0</v>
      </c>
      <c r="G38" s="45"/>
      <c r="H38" s="45"/>
      <c r="I38" s="45"/>
      <c r="J38" s="45"/>
      <c r="K38" s="45"/>
      <c r="L38" s="45"/>
      <c r="M38" s="45"/>
      <c r="N38" s="40" t="e">
        <f t="shared" si="0"/>
        <v>#DIV/0!</v>
      </c>
    </row>
    <row r="39" spans="1:14" ht="15.75" x14ac:dyDescent="0.25">
      <c r="A39" s="33">
        <v>34</v>
      </c>
      <c r="B39" s="43" t="s">
        <v>34</v>
      </c>
      <c r="C39" s="45"/>
      <c r="D39" s="45"/>
      <c r="E39" s="45"/>
      <c r="F39" s="33">
        <f t="shared" si="1"/>
        <v>0</v>
      </c>
      <c r="G39" s="45"/>
      <c r="H39" s="45"/>
      <c r="I39" s="45"/>
      <c r="J39" s="45"/>
      <c r="K39" s="45"/>
      <c r="L39" s="45"/>
      <c r="M39" s="45"/>
      <c r="N39" s="40" t="e">
        <f t="shared" si="0"/>
        <v>#DIV/0!</v>
      </c>
    </row>
    <row r="40" spans="1:14" ht="15.75" x14ac:dyDescent="0.25">
      <c r="A40" s="33">
        <v>35</v>
      </c>
      <c r="B40" s="43" t="s">
        <v>27</v>
      </c>
      <c r="C40" s="45"/>
      <c r="D40" s="45"/>
      <c r="E40" s="45"/>
      <c r="F40" s="33">
        <f t="shared" si="1"/>
        <v>0</v>
      </c>
      <c r="G40" s="45"/>
      <c r="H40" s="45"/>
      <c r="I40" s="45"/>
      <c r="J40" s="45"/>
      <c r="K40" s="45"/>
      <c r="L40" s="45"/>
      <c r="M40" s="45"/>
      <c r="N40" s="40" t="e">
        <f t="shared" si="0"/>
        <v>#DIV/0!</v>
      </c>
    </row>
    <row r="41" spans="1:14" ht="15.75" x14ac:dyDescent="0.25">
      <c r="A41" s="33">
        <v>36</v>
      </c>
      <c r="B41" s="43" t="s">
        <v>28</v>
      </c>
      <c r="C41" s="45"/>
      <c r="D41" s="45"/>
      <c r="E41" s="45"/>
      <c r="F41" s="33">
        <f t="shared" si="1"/>
        <v>0</v>
      </c>
      <c r="G41" s="45"/>
      <c r="H41" s="45"/>
      <c r="I41" s="45"/>
      <c r="J41" s="45"/>
      <c r="K41" s="45"/>
      <c r="L41" s="45"/>
      <c r="M41" s="45"/>
      <c r="N41" s="40" t="e">
        <f t="shared" si="0"/>
        <v>#DIV/0!</v>
      </c>
    </row>
    <row r="42" spans="1:14" ht="15.75" x14ac:dyDescent="0.25">
      <c r="A42" s="33">
        <v>37</v>
      </c>
      <c r="B42" s="43" t="s">
        <v>29</v>
      </c>
      <c r="C42" s="45"/>
      <c r="D42" s="45"/>
      <c r="E42" s="45"/>
      <c r="F42" s="33">
        <f t="shared" si="1"/>
        <v>0</v>
      </c>
      <c r="G42" s="45"/>
      <c r="H42" s="45"/>
      <c r="I42" s="45"/>
      <c r="J42" s="45"/>
      <c r="K42" s="45"/>
      <c r="L42" s="45"/>
      <c r="M42" s="45"/>
      <c r="N42" s="40" t="e">
        <f t="shared" si="0"/>
        <v>#DIV/0!</v>
      </c>
    </row>
    <row r="43" spans="1:14" ht="15.75" x14ac:dyDescent="0.25">
      <c r="A43" s="33">
        <v>38</v>
      </c>
      <c r="B43" s="43" t="s">
        <v>30</v>
      </c>
      <c r="C43" s="45"/>
      <c r="D43" s="45"/>
      <c r="E43" s="45"/>
      <c r="F43" s="33">
        <f t="shared" si="1"/>
        <v>0</v>
      </c>
      <c r="G43" s="45"/>
      <c r="H43" s="45"/>
      <c r="I43" s="45"/>
      <c r="J43" s="45"/>
      <c r="K43" s="45"/>
      <c r="L43" s="45"/>
      <c r="M43" s="45"/>
      <c r="N43" s="40" t="e">
        <f t="shared" si="0"/>
        <v>#DIV/0!</v>
      </c>
    </row>
  </sheetData>
  <mergeCells count="12">
    <mergeCell ref="A2:N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M3"/>
    <mergeCell ref="N3:N4"/>
  </mergeCells>
  <pageMargins left="0.2" right="0.2" top="0.2" bottom="0.32" header="0.46" footer="0.2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22" zoomScale="85" zoomScaleNormal="85" workbookViewId="0">
      <selection activeCell="F43" sqref="F43"/>
    </sheetView>
  </sheetViews>
  <sheetFormatPr defaultRowHeight="16.5" x14ac:dyDescent="0.25"/>
  <cols>
    <col min="1" max="1" width="4.5703125" style="13" bestFit="1" customWidth="1"/>
    <col min="2" max="2" width="45.28515625" style="13" bestFit="1" customWidth="1"/>
    <col min="3" max="3" width="11.5703125" style="13" customWidth="1"/>
    <col min="4" max="4" width="8.42578125" style="13" customWidth="1"/>
    <col min="5" max="5" width="11" style="13" customWidth="1"/>
    <col min="6" max="6" width="9.7109375" style="13" customWidth="1"/>
    <col min="7" max="7" width="14" style="13" customWidth="1"/>
    <col min="8" max="8" width="17.28515625" style="13" customWidth="1"/>
    <col min="9" max="9" width="17.7109375" style="13" customWidth="1"/>
    <col min="10" max="16384" width="9.140625" style="13"/>
  </cols>
  <sheetData>
    <row r="1" spans="1:9" ht="69.75" customHeight="1" x14ac:dyDescent="0.25"/>
    <row r="2" spans="1:9" ht="94.5" customHeight="1" x14ac:dyDescent="0.25">
      <c r="A2" s="62" t="s">
        <v>1</v>
      </c>
      <c r="B2" s="62" t="s">
        <v>45</v>
      </c>
      <c r="C2" s="62" t="s">
        <v>46</v>
      </c>
      <c r="D2" s="64" t="s">
        <v>43</v>
      </c>
      <c r="E2" s="65"/>
      <c r="F2" s="64" t="s">
        <v>42</v>
      </c>
      <c r="G2" s="65"/>
      <c r="H2" s="60" t="s">
        <v>54</v>
      </c>
      <c r="I2" s="61"/>
    </row>
    <row r="3" spans="1:9" ht="58.5" customHeight="1" x14ac:dyDescent="0.25">
      <c r="A3" s="63"/>
      <c r="B3" s="63"/>
      <c r="C3" s="63"/>
      <c r="D3" s="14" t="s">
        <v>47</v>
      </c>
      <c r="E3" s="14" t="s">
        <v>44</v>
      </c>
      <c r="F3" s="14" t="s">
        <v>48</v>
      </c>
      <c r="G3" s="14" t="s">
        <v>49</v>
      </c>
      <c r="H3" s="19" t="s">
        <v>50</v>
      </c>
      <c r="I3" s="19" t="s">
        <v>51</v>
      </c>
    </row>
    <row r="4" spans="1:9" x14ac:dyDescent="0.25">
      <c r="A4" s="20">
        <v>1</v>
      </c>
      <c r="B4" s="5" t="s">
        <v>7</v>
      </c>
      <c r="C4" s="18">
        <f t="shared" ref="C4:C36" si="0">D4+E4+F4+G4</f>
        <v>0</v>
      </c>
      <c r="D4" s="17"/>
      <c r="E4" s="17"/>
      <c r="F4" s="17"/>
      <c r="G4" s="17"/>
      <c r="H4" s="16"/>
      <c r="I4" s="20" t="s">
        <v>55</v>
      </c>
    </row>
    <row r="5" spans="1:9" x14ac:dyDescent="0.25">
      <c r="A5" s="20">
        <v>2</v>
      </c>
      <c r="B5" s="5" t="s">
        <v>9</v>
      </c>
      <c r="C5" s="18">
        <f t="shared" si="0"/>
        <v>51</v>
      </c>
      <c r="D5" s="17">
        <v>46</v>
      </c>
      <c r="E5" s="17">
        <v>0</v>
      </c>
      <c r="F5" s="17">
        <v>4</v>
      </c>
      <c r="G5" s="17">
        <v>1</v>
      </c>
      <c r="H5" s="20" t="str">
        <f>'Cac don vi gui bao cao T3'!C5</f>
        <v xml:space="preserve">x </v>
      </c>
      <c r="I5" s="20"/>
    </row>
    <row r="6" spans="1:9" x14ac:dyDescent="0.25">
      <c r="A6" s="20">
        <v>3</v>
      </c>
      <c r="B6" s="5" t="s">
        <v>10</v>
      </c>
      <c r="C6" s="18">
        <f t="shared" si="0"/>
        <v>87</v>
      </c>
      <c r="D6" s="17">
        <v>44</v>
      </c>
      <c r="E6" s="17">
        <v>24</v>
      </c>
      <c r="F6" s="17">
        <v>16</v>
      </c>
      <c r="G6" s="17">
        <v>3</v>
      </c>
      <c r="H6" s="20" t="str">
        <f>'Cac don vi gui bao cao T3'!C6</f>
        <v xml:space="preserve">x </v>
      </c>
      <c r="I6" s="20"/>
    </row>
    <row r="7" spans="1:9" x14ac:dyDescent="0.25">
      <c r="A7" s="20">
        <v>4</v>
      </c>
      <c r="B7" s="5" t="s">
        <v>11</v>
      </c>
      <c r="C7" s="18">
        <f t="shared" si="0"/>
        <v>0</v>
      </c>
      <c r="D7" s="17"/>
      <c r="E7" s="17"/>
      <c r="F7" s="17"/>
      <c r="G7" s="21"/>
      <c r="H7" s="20"/>
      <c r="I7" s="20" t="s">
        <v>55</v>
      </c>
    </row>
    <row r="8" spans="1:9" x14ac:dyDescent="0.25">
      <c r="A8" s="20">
        <v>5</v>
      </c>
      <c r="B8" s="5" t="s">
        <v>12</v>
      </c>
      <c r="C8" s="18">
        <f t="shared" si="0"/>
        <v>130</v>
      </c>
      <c r="D8" s="17">
        <v>101</v>
      </c>
      <c r="E8" s="17">
        <v>27</v>
      </c>
      <c r="F8" s="17">
        <v>2</v>
      </c>
      <c r="G8" s="17">
        <v>0</v>
      </c>
      <c r="H8" s="20" t="str">
        <f>'Cac don vi gui bao cao T3'!C8</f>
        <v xml:space="preserve">x </v>
      </c>
      <c r="I8" s="20"/>
    </row>
    <row r="9" spans="1:9" x14ac:dyDescent="0.25">
      <c r="A9" s="20">
        <v>6</v>
      </c>
      <c r="B9" s="5" t="s">
        <v>13</v>
      </c>
      <c r="C9" s="18">
        <f t="shared" si="0"/>
        <v>18</v>
      </c>
      <c r="D9" s="17">
        <v>14</v>
      </c>
      <c r="E9" s="17">
        <v>1</v>
      </c>
      <c r="F9" s="17">
        <v>2</v>
      </c>
      <c r="G9" s="21">
        <v>1</v>
      </c>
      <c r="H9" s="20" t="str">
        <f>'Cac don vi gui bao cao T3'!C9</f>
        <v xml:space="preserve">x </v>
      </c>
      <c r="I9" s="20"/>
    </row>
    <row r="10" spans="1:9" x14ac:dyDescent="0.25">
      <c r="A10" s="20">
        <v>7</v>
      </c>
      <c r="B10" s="5" t="s">
        <v>14</v>
      </c>
      <c r="C10" s="18">
        <f t="shared" si="0"/>
        <v>1</v>
      </c>
      <c r="D10" s="17"/>
      <c r="E10" s="17"/>
      <c r="F10" s="17"/>
      <c r="G10" s="17">
        <v>1</v>
      </c>
      <c r="H10" s="20" t="str">
        <f>'Cac don vi gui bao cao T3'!C10</f>
        <v xml:space="preserve">x </v>
      </c>
      <c r="I10" s="20"/>
    </row>
    <row r="11" spans="1:9" x14ac:dyDescent="0.25">
      <c r="A11" s="20">
        <v>8</v>
      </c>
      <c r="B11" s="5" t="s">
        <v>15</v>
      </c>
      <c r="C11" s="18">
        <f t="shared" si="0"/>
        <v>0</v>
      </c>
      <c r="D11" s="17"/>
      <c r="E11" s="17"/>
      <c r="F11" s="17"/>
      <c r="G11" s="17"/>
      <c r="H11" s="20"/>
      <c r="I11" s="20" t="s">
        <v>55</v>
      </c>
    </row>
    <row r="12" spans="1:9" x14ac:dyDescent="0.25">
      <c r="A12" s="20">
        <v>9</v>
      </c>
      <c r="B12" s="5" t="s">
        <v>16</v>
      </c>
      <c r="C12" s="18">
        <f t="shared" si="0"/>
        <v>70</v>
      </c>
      <c r="D12" s="17">
        <v>30</v>
      </c>
      <c r="E12" s="17">
        <v>0</v>
      </c>
      <c r="F12" s="17">
        <v>39</v>
      </c>
      <c r="G12" s="17">
        <v>1</v>
      </c>
      <c r="H12" s="20" t="str">
        <f>'Cac don vi gui bao cao T3'!C12</f>
        <v xml:space="preserve">x </v>
      </c>
      <c r="I12" s="20"/>
    </row>
    <row r="13" spans="1:9" x14ac:dyDescent="0.25">
      <c r="A13" s="20">
        <v>10</v>
      </c>
      <c r="B13" s="5" t="s">
        <v>17</v>
      </c>
      <c r="C13" s="18">
        <f t="shared" si="0"/>
        <v>11</v>
      </c>
      <c r="D13" s="17">
        <v>6</v>
      </c>
      <c r="E13" s="17">
        <v>0</v>
      </c>
      <c r="F13" s="17">
        <v>1</v>
      </c>
      <c r="G13" s="17">
        <v>4</v>
      </c>
      <c r="H13" s="20" t="str">
        <f>'Cac don vi gui bao cao T3'!C13</f>
        <v xml:space="preserve">x </v>
      </c>
      <c r="I13" s="20"/>
    </row>
    <row r="14" spans="1:9" x14ac:dyDescent="0.25">
      <c r="A14" s="20">
        <v>11</v>
      </c>
      <c r="B14" s="5" t="s">
        <v>18</v>
      </c>
      <c r="C14" s="18">
        <f t="shared" si="0"/>
        <v>0</v>
      </c>
      <c r="D14" s="17"/>
      <c r="E14" s="17"/>
      <c r="F14" s="17"/>
      <c r="G14" s="17"/>
      <c r="H14" s="20"/>
      <c r="I14" s="20" t="s">
        <v>55</v>
      </c>
    </row>
    <row r="15" spans="1:9" x14ac:dyDescent="0.25">
      <c r="A15" s="20">
        <v>12</v>
      </c>
      <c r="B15" s="5" t="s">
        <v>19</v>
      </c>
      <c r="C15" s="18">
        <f t="shared" si="0"/>
        <v>4</v>
      </c>
      <c r="D15" s="17">
        <v>3</v>
      </c>
      <c r="E15" s="17">
        <v>1</v>
      </c>
      <c r="F15" s="17"/>
      <c r="G15" s="17"/>
      <c r="H15" s="20" t="str">
        <f>'Cac don vi gui bao cao T3'!C15</f>
        <v xml:space="preserve">x </v>
      </c>
      <c r="I15" s="20"/>
    </row>
    <row r="16" spans="1:9" x14ac:dyDescent="0.25">
      <c r="A16" s="20">
        <v>13</v>
      </c>
      <c r="B16" s="5" t="s">
        <v>20</v>
      </c>
      <c r="C16" s="18">
        <f t="shared" si="0"/>
        <v>57</v>
      </c>
      <c r="D16" s="17">
        <v>52</v>
      </c>
      <c r="E16" s="17">
        <v>0</v>
      </c>
      <c r="F16" s="17">
        <v>4</v>
      </c>
      <c r="G16" s="17">
        <v>1</v>
      </c>
      <c r="H16" s="20" t="str">
        <f>'Cac don vi gui bao cao T3'!C16</f>
        <v xml:space="preserve">x </v>
      </c>
      <c r="I16" s="20"/>
    </row>
    <row r="17" spans="1:9" x14ac:dyDescent="0.25">
      <c r="A17" s="20">
        <v>14</v>
      </c>
      <c r="B17" s="5" t="s">
        <v>52</v>
      </c>
      <c r="C17" s="18">
        <f t="shared" si="0"/>
        <v>51</v>
      </c>
      <c r="D17" s="17">
        <v>36</v>
      </c>
      <c r="E17" s="17">
        <v>0</v>
      </c>
      <c r="F17" s="17">
        <v>14</v>
      </c>
      <c r="G17" s="17">
        <v>1</v>
      </c>
      <c r="H17" s="20" t="str">
        <f>'Cac don vi gui bao cao T3'!C17</f>
        <v xml:space="preserve">x </v>
      </c>
      <c r="I17" s="20"/>
    </row>
    <row r="18" spans="1:9" x14ac:dyDescent="0.25">
      <c r="A18" s="20">
        <v>15</v>
      </c>
      <c r="B18" s="5" t="s">
        <v>21</v>
      </c>
      <c r="C18" s="18">
        <f t="shared" si="0"/>
        <v>35</v>
      </c>
      <c r="D18" s="17">
        <v>35</v>
      </c>
      <c r="E18" s="17">
        <v>0</v>
      </c>
      <c r="F18" s="17">
        <v>0</v>
      </c>
      <c r="G18" s="17">
        <v>0</v>
      </c>
      <c r="H18" s="20" t="str">
        <f>'Cac don vi gui bao cao T3'!C18</f>
        <v xml:space="preserve">x </v>
      </c>
      <c r="I18" s="20"/>
    </row>
    <row r="19" spans="1:9" x14ac:dyDescent="0.25">
      <c r="A19" s="20">
        <v>16</v>
      </c>
      <c r="B19" s="5" t="s">
        <v>22</v>
      </c>
      <c r="C19" s="18">
        <f t="shared" si="0"/>
        <v>51</v>
      </c>
      <c r="D19" s="17">
        <v>35</v>
      </c>
      <c r="E19" s="17">
        <v>0</v>
      </c>
      <c r="F19" s="17">
        <v>16</v>
      </c>
      <c r="G19" s="17">
        <v>0</v>
      </c>
      <c r="H19" s="20" t="str">
        <f>'Cac don vi gui bao cao T3'!C19</f>
        <v xml:space="preserve">x </v>
      </c>
      <c r="I19" s="20"/>
    </row>
    <row r="20" spans="1:9" x14ac:dyDescent="0.25">
      <c r="A20" s="20">
        <v>17</v>
      </c>
      <c r="B20" s="6" t="s">
        <v>23</v>
      </c>
      <c r="C20" s="18">
        <f t="shared" si="0"/>
        <v>26</v>
      </c>
      <c r="D20" s="17">
        <v>16</v>
      </c>
      <c r="E20" s="17">
        <v>1</v>
      </c>
      <c r="F20" s="17">
        <v>9</v>
      </c>
      <c r="G20" s="21">
        <v>0</v>
      </c>
      <c r="H20" s="20" t="str">
        <f>'Cac don vi gui bao cao T3'!C20</f>
        <v xml:space="preserve">x </v>
      </c>
      <c r="I20" s="20"/>
    </row>
    <row r="21" spans="1:9" x14ac:dyDescent="0.25">
      <c r="A21" s="20">
        <v>18</v>
      </c>
      <c r="B21" s="5" t="s">
        <v>24</v>
      </c>
      <c r="C21" s="18">
        <f>D21+E21+F21+G21</f>
        <v>154</v>
      </c>
      <c r="D21" s="17">
        <v>96</v>
      </c>
      <c r="E21" s="17">
        <v>12</v>
      </c>
      <c r="F21" s="17">
        <v>39</v>
      </c>
      <c r="G21" s="17">
        <v>7</v>
      </c>
      <c r="H21" s="20" t="str">
        <f>'Cac don vi gui bao cao T3'!C21</f>
        <v xml:space="preserve">x </v>
      </c>
      <c r="I21" s="20"/>
    </row>
    <row r="22" spans="1:9" x14ac:dyDescent="0.25">
      <c r="A22" s="20">
        <v>19</v>
      </c>
      <c r="B22" s="5" t="s">
        <v>25</v>
      </c>
      <c r="C22" s="18">
        <f t="shared" si="0"/>
        <v>6</v>
      </c>
      <c r="D22" s="17">
        <v>3</v>
      </c>
      <c r="E22" s="17">
        <v>1</v>
      </c>
      <c r="F22" s="17">
        <v>2</v>
      </c>
      <c r="G22" s="17">
        <v>0</v>
      </c>
      <c r="H22" s="20" t="str">
        <f>'Cac don vi gui bao cao T3'!C22</f>
        <v xml:space="preserve">x </v>
      </c>
      <c r="I22" s="20"/>
    </row>
    <row r="23" spans="1:9" x14ac:dyDescent="0.25">
      <c r="A23" s="20">
        <v>20</v>
      </c>
      <c r="B23" s="5" t="s">
        <v>26</v>
      </c>
      <c r="C23" s="18">
        <f t="shared" si="0"/>
        <v>0</v>
      </c>
      <c r="D23" s="17"/>
      <c r="E23" s="17"/>
      <c r="F23" s="17"/>
      <c r="G23" s="17"/>
      <c r="H23" s="20"/>
      <c r="I23" s="20" t="s">
        <v>55</v>
      </c>
    </row>
    <row r="24" spans="1:9" x14ac:dyDescent="0.25">
      <c r="A24" s="20">
        <v>21</v>
      </c>
      <c r="B24" s="5" t="s">
        <v>27</v>
      </c>
      <c r="C24" s="18">
        <f t="shared" si="0"/>
        <v>191</v>
      </c>
      <c r="D24" s="17">
        <v>97</v>
      </c>
      <c r="E24" s="17">
        <v>2</v>
      </c>
      <c r="F24" s="17">
        <v>91</v>
      </c>
      <c r="G24" s="17">
        <v>1</v>
      </c>
      <c r="H24" s="20" t="str">
        <f>'Cac don vi gui bao cao T3'!C24</f>
        <v xml:space="preserve">x </v>
      </c>
      <c r="I24" s="20"/>
    </row>
    <row r="25" spans="1:9" x14ac:dyDescent="0.25">
      <c r="A25" s="20">
        <v>22</v>
      </c>
      <c r="B25" s="5" t="s">
        <v>28</v>
      </c>
      <c r="C25" s="18">
        <f t="shared" si="0"/>
        <v>0</v>
      </c>
      <c r="D25" s="17"/>
      <c r="E25" s="17"/>
      <c r="F25" s="17"/>
      <c r="G25" s="21"/>
      <c r="H25" s="20"/>
      <c r="I25" s="20" t="s">
        <v>55</v>
      </c>
    </row>
    <row r="26" spans="1:9" x14ac:dyDescent="0.25">
      <c r="A26" s="20">
        <v>23</v>
      </c>
      <c r="B26" s="5" t="s">
        <v>29</v>
      </c>
      <c r="C26" s="18">
        <f t="shared" si="0"/>
        <v>32</v>
      </c>
      <c r="D26" s="17">
        <v>17</v>
      </c>
      <c r="E26" s="17">
        <v>0</v>
      </c>
      <c r="F26" s="17">
        <v>15</v>
      </c>
      <c r="G26" s="17"/>
      <c r="H26" s="20" t="str">
        <f>'Cac don vi gui bao cao T3'!C26</f>
        <v xml:space="preserve">x </v>
      </c>
      <c r="I26" s="20"/>
    </row>
    <row r="27" spans="1:9" x14ac:dyDescent="0.25">
      <c r="A27" s="20">
        <v>24</v>
      </c>
      <c r="B27" s="5" t="s">
        <v>30</v>
      </c>
      <c r="C27" s="18">
        <f t="shared" si="0"/>
        <v>23</v>
      </c>
      <c r="D27" s="17">
        <v>14</v>
      </c>
      <c r="E27" s="17">
        <v>2</v>
      </c>
      <c r="F27" s="17">
        <v>6</v>
      </c>
      <c r="G27" s="21">
        <v>1</v>
      </c>
      <c r="H27" s="20"/>
      <c r="I27" s="20" t="s">
        <v>55</v>
      </c>
    </row>
    <row r="28" spans="1:9" x14ac:dyDescent="0.25">
      <c r="A28" s="20">
        <v>25</v>
      </c>
      <c r="B28" s="5" t="s">
        <v>8</v>
      </c>
      <c r="C28" s="18">
        <f t="shared" si="0"/>
        <v>3</v>
      </c>
      <c r="D28" s="17">
        <v>3</v>
      </c>
      <c r="E28" s="17">
        <v>0</v>
      </c>
      <c r="F28" s="17">
        <v>0</v>
      </c>
      <c r="G28" s="17">
        <v>0</v>
      </c>
      <c r="H28" s="20" t="str">
        <f>'Cac don vi gui bao cao T3'!C28</f>
        <v xml:space="preserve">x </v>
      </c>
      <c r="I28" s="20"/>
    </row>
    <row r="29" spans="1:9" x14ac:dyDescent="0.25">
      <c r="A29" s="20">
        <v>26</v>
      </c>
      <c r="B29" s="5" t="s">
        <v>31</v>
      </c>
      <c r="C29" s="18">
        <f t="shared" si="0"/>
        <v>226</v>
      </c>
      <c r="D29" s="17">
        <v>161</v>
      </c>
      <c r="E29" s="17">
        <v>2</v>
      </c>
      <c r="F29" s="17">
        <v>61</v>
      </c>
      <c r="G29" s="17">
        <v>2</v>
      </c>
      <c r="H29" s="20" t="str">
        <f>'Cac don vi gui bao cao T3'!C29</f>
        <v xml:space="preserve">x </v>
      </c>
      <c r="I29" s="20"/>
    </row>
    <row r="30" spans="1:9" x14ac:dyDescent="0.25">
      <c r="A30" s="20">
        <v>27</v>
      </c>
      <c r="B30" s="5" t="s">
        <v>32</v>
      </c>
      <c r="C30" s="18">
        <f t="shared" si="0"/>
        <v>0</v>
      </c>
      <c r="D30" s="17"/>
      <c r="E30" s="17"/>
      <c r="F30" s="17"/>
      <c r="G30" s="17"/>
      <c r="H30" s="20" t="str">
        <f>'Cac don vi gui bao cao T3'!C30</f>
        <v xml:space="preserve">x </v>
      </c>
      <c r="I30" s="20"/>
    </row>
    <row r="31" spans="1:9" x14ac:dyDescent="0.25">
      <c r="A31" s="20">
        <v>28</v>
      </c>
      <c r="B31" s="5" t="s">
        <v>33</v>
      </c>
      <c r="C31" s="18">
        <f t="shared" si="0"/>
        <v>0</v>
      </c>
      <c r="D31" s="17"/>
      <c r="E31" s="17"/>
      <c r="F31" s="17"/>
      <c r="G31" s="17"/>
      <c r="H31" s="20"/>
      <c r="I31" s="20" t="s">
        <v>55</v>
      </c>
    </row>
    <row r="32" spans="1:9" x14ac:dyDescent="0.25">
      <c r="A32" s="20">
        <v>29</v>
      </c>
      <c r="B32" s="5" t="s">
        <v>34</v>
      </c>
      <c r="C32" s="18">
        <f t="shared" si="0"/>
        <v>0</v>
      </c>
      <c r="D32" s="17"/>
      <c r="E32" s="17"/>
      <c r="F32" s="17"/>
      <c r="G32" s="17"/>
      <c r="H32" s="20"/>
      <c r="I32" s="20" t="s">
        <v>55</v>
      </c>
    </row>
    <row r="33" spans="1:9" x14ac:dyDescent="0.25">
      <c r="A33" s="20">
        <v>30</v>
      </c>
      <c r="B33" s="7" t="s">
        <v>36</v>
      </c>
      <c r="C33" s="18">
        <f t="shared" si="0"/>
        <v>0</v>
      </c>
      <c r="D33" s="17"/>
      <c r="E33" s="17"/>
      <c r="F33" s="17"/>
      <c r="G33" s="17"/>
      <c r="H33" s="20"/>
      <c r="I33" s="20" t="s">
        <v>55</v>
      </c>
    </row>
    <row r="34" spans="1:9" x14ac:dyDescent="0.25">
      <c r="A34" s="20">
        <v>31</v>
      </c>
      <c r="B34" s="7" t="s">
        <v>37</v>
      </c>
      <c r="C34" s="18">
        <f t="shared" si="0"/>
        <v>0</v>
      </c>
      <c r="D34" s="17"/>
      <c r="E34" s="17"/>
      <c r="F34" s="17"/>
      <c r="G34" s="17"/>
      <c r="H34" s="20"/>
      <c r="I34" s="20" t="s">
        <v>55</v>
      </c>
    </row>
    <row r="35" spans="1:9" x14ac:dyDescent="0.25">
      <c r="A35" s="20">
        <v>32</v>
      </c>
      <c r="B35" s="8" t="s">
        <v>38</v>
      </c>
      <c r="C35" s="18">
        <f t="shared" si="0"/>
        <v>0</v>
      </c>
      <c r="D35" s="17"/>
      <c r="E35" s="17"/>
      <c r="F35" s="17"/>
      <c r="G35" s="17"/>
      <c r="H35" s="20"/>
      <c r="I35" s="20" t="s">
        <v>55</v>
      </c>
    </row>
    <row r="36" spans="1:9" x14ac:dyDescent="0.25">
      <c r="A36" s="20">
        <v>33</v>
      </c>
      <c r="B36" s="9" t="s">
        <v>39</v>
      </c>
      <c r="C36" s="18">
        <f t="shared" si="0"/>
        <v>0</v>
      </c>
      <c r="D36" s="17"/>
      <c r="E36" s="17"/>
      <c r="F36" s="17"/>
      <c r="G36" s="17"/>
      <c r="H36" s="20"/>
      <c r="I36" s="20" t="s">
        <v>55</v>
      </c>
    </row>
    <row r="37" spans="1:9" x14ac:dyDescent="0.25">
      <c r="A37" s="20">
        <v>34</v>
      </c>
      <c r="B37" s="12" t="s">
        <v>35</v>
      </c>
      <c r="C37" s="15"/>
      <c r="D37" s="15"/>
      <c r="E37" s="15"/>
      <c r="F37" s="15"/>
      <c r="G37" s="15"/>
      <c r="H37" s="20"/>
      <c r="I37" s="20" t="s">
        <v>55</v>
      </c>
    </row>
    <row r="38" spans="1:9" ht="22.5" customHeight="1" x14ac:dyDescent="0.25">
      <c r="A38" s="20">
        <v>35</v>
      </c>
      <c r="B38" s="10" t="s">
        <v>40</v>
      </c>
      <c r="C38" s="15"/>
      <c r="D38" s="15"/>
      <c r="E38" s="15"/>
      <c r="F38" s="15"/>
      <c r="G38" s="15"/>
      <c r="H38" s="20"/>
      <c r="I38" s="20" t="s">
        <v>55</v>
      </c>
    </row>
    <row r="39" spans="1:9" s="24" customFormat="1" ht="27.75" customHeight="1" x14ac:dyDescent="0.25">
      <c r="A39" s="1"/>
      <c r="B39" s="25" t="s">
        <v>41</v>
      </c>
      <c r="C39" s="1">
        <f>SUM(C4:C38)</f>
        <v>1227</v>
      </c>
      <c r="D39" s="1">
        <f t="shared" ref="D39:G39" si="1">SUM(D4:D38)</f>
        <v>809</v>
      </c>
      <c r="E39" s="1">
        <f t="shared" si="1"/>
        <v>73</v>
      </c>
      <c r="F39" s="1">
        <f t="shared" si="1"/>
        <v>321</v>
      </c>
      <c r="G39" s="1">
        <f t="shared" si="1"/>
        <v>24</v>
      </c>
      <c r="H39" s="1">
        <f>COUNTIF(H4:H38,"*")</f>
        <v>20</v>
      </c>
      <c r="I39" s="1">
        <f>COUNTIF(I4:I38,"*")</f>
        <v>15</v>
      </c>
    </row>
    <row r="41" spans="1:9" x14ac:dyDescent="0.25">
      <c r="D41" s="13">
        <f>D39+E39</f>
        <v>882</v>
      </c>
    </row>
    <row r="42" spans="1:9" x14ac:dyDescent="0.25">
      <c r="F42" s="13">
        <f>F39+G39</f>
        <v>345</v>
      </c>
    </row>
  </sheetData>
  <mergeCells count="6">
    <mergeCell ref="H2:I2"/>
    <mergeCell ref="A2:A3"/>
    <mergeCell ref="B2:B3"/>
    <mergeCell ref="C2:C3"/>
    <mergeCell ref="D2:E2"/>
    <mergeCell ref="F2:G2"/>
  </mergeCells>
  <pageMargins left="0.2" right="0.2" top="0.39" bottom="0.37" header="0.2" footer="0.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Cac don vi gui bao cao T3</vt:lpstr>
      <vt:lpstr>TH ket qua nhiem vu UBND giao</vt:lpstr>
      <vt:lpstr>Ket qua xd cac de an thuoc CTCT</vt:lpstr>
      <vt:lpstr>Cac don vi gui bao cao T3.ok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cp:lastPrinted>2021-07-07T03:09:59Z</cp:lastPrinted>
  <dcterms:created xsi:type="dcterms:W3CDTF">2020-12-05T04:37:30Z</dcterms:created>
  <dcterms:modified xsi:type="dcterms:W3CDTF">2021-07-07T03:37:12Z</dcterms:modified>
</cp:coreProperties>
</file>